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agilent-my.sharepoint.com/personal/jackie_lin_agilent_com/Documents/Desktop/FY26/Q3'26/Tables/"/>
    </mc:Choice>
  </mc:AlternateContent>
  <xr:revisionPtr revIDLastSave="87" documentId="8_{35155B13-97F9-48EE-84A5-53D2135537F0}" xr6:coauthVersionLast="47" xr6:coauthVersionMax="47" xr10:uidLastSave="{279DC747-0A36-4C3E-B15F-CB8E8B89F378}"/>
  <bookViews>
    <workbookView xWindow="-120" yWindow="-120" windowWidth="29040" windowHeight="17520" tabRatio="903" xr2:uid="{00000000-000D-0000-FFFF-FFFF00000000}"/>
  </bookViews>
  <sheets>
    <sheet name="P&amp;L" sheetId="1" r:id="rId1"/>
    <sheet name="Balance Sheet" sheetId="3" r:id="rId2"/>
    <sheet name="Cash Flow" sheetId="12" r:id="rId3"/>
    <sheet name="Net Income &amp; EPS Non-GAAP" sheetId="6" r:id="rId4"/>
    <sheet name="Non-GAAP OM (QTD)" sheetId="13" r:id="rId5"/>
    <sheet name="Segment Results" sheetId="7" r:id="rId6"/>
    <sheet name="Core Revenue by Segment (QTD)" sheetId="10" r:id="rId7"/>
    <sheet name="Core Revenue by Segment (YTD)" sheetId="11" state="hidden" r:id="rId8"/>
  </sheets>
  <definedNames>
    <definedName name="EssfHasNonUnique">FALSE</definedName>
    <definedName name="EssLatest">"Nov"</definedName>
    <definedName name="EssOptions">"A1100000000111000000001100020_0100000"</definedName>
    <definedName name="EssSamplingValue">100</definedName>
    <definedName name="Name1">#REF!</definedName>
    <definedName name="Name10">#REF!</definedName>
    <definedName name="Name11">#REF!</definedName>
    <definedName name="Name12">#REF!</definedName>
    <definedName name="Name13">#REF!</definedName>
    <definedName name="Name14">#REF!</definedName>
    <definedName name="Name15">#REF!</definedName>
    <definedName name="Name16">#REF!</definedName>
    <definedName name="Name2">#REF!</definedName>
    <definedName name="Name3">#REF!</definedName>
    <definedName name="Name4">#REF!</definedName>
    <definedName name="Name5">#REF!</definedName>
    <definedName name="Name6">#REF!</definedName>
    <definedName name="Name7">#REF!</definedName>
    <definedName name="Name8">#REF!</definedName>
    <definedName name="Name9">#REF!</definedName>
    <definedName name="_xlnm.Print_Area" localSheetId="1">'Balance Sheet'!$A$1:$G$59</definedName>
    <definedName name="_xlnm.Print_Area" localSheetId="2">'Cash Flow'!$A$1:$H$78</definedName>
    <definedName name="_xlnm.Print_Area" localSheetId="3">'Net Income &amp; EPS Non-GAAP'!$A$1:$O$51</definedName>
    <definedName name="_xlnm.Print_Area" localSheetId="0">'P&amp;L'!$A$1:$H$51</definedName>
    <definedName name="_xlnm.Print_Area" localSheetId="5">'Segment Results'!$A$1:$E$69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9" i="10" l="1"/>
  <c r="C29" i="10"/>
  <c r="B29" i="10"/>
  <c r="C24" i="10"/>
  <c r="B24" i="10"/>
  <c r="C17" i="10"/>
  <c r="B17" i="10"/>
  <c r="C21" i="13"/>
  <c r="H64" i="12"/>
  <c r="F64" i="12"/>
  <c r="H28" i="12"/>
  <c r="H36" i="12"/>
  <c r="H49" i="12"/>
  <c r="F28" i="12"/>
  <c r="F53" i="12" s="1"/>
  <c r="F57" i="12" s="1"/>
  <c r="F36" i="12"/>
  <c r="F49" i="12"/>
  <c r="H9" i="12"/>
  <c r="E35" i="3"/>
  <c r="E40" i="3"/>
  <c r="E50" i="3"/>
  <c r="E51" i="3" s="1"/>
  <c r="E18" i="3"/>
  <c r="E25" i="3"/>
  <c r="H18" i="1"/>
  <c r="H20" i="1"/>
  <c r="H26" i="1"/>
  <c r="H30" i="1"/>
  <c r="H36" i="1"/>
  <c r="F18" i="1"/>
  <c r="F20" i="1"/>
  <c r="F26" i="1"/>
  <c r="F30" i="1"/>
  <c r="F36" i="1"/>
  <c r="D18" i="1"/>
  <c r="D20" i="1"/>
  <c r="D26" i="1"/>
  <c r="D30" i="1"/>
  <c r="D36" i="1"/>
  <c r="B18" i="1"/>
  <c r="B20" i="1"/>
  <c r="B26" i="1"/>
  <c r="B30" i="1"/>
  <c r="B36" i="1"/>
  <c r="H35" i="1"/>
  <c r="F35" i="1"/>
  <c r="D35" i="1"/>
  <c r="B35" i="1"/>
  <c r="E21" i="13"/>
  <c r="F21" i="13" s="1"/>
  <c r="B21" i="13"/>
  <c r="F14" i="13"/>
  <c r="C14" i="13"/>
  <c r="E27" i="7"/>
  <c r="E19" i="7"/>
  <c r="G50" i="3"/>
  <c r="G35" i="3"/>
  <c r="G40" i="3"/>
  <c r="G51" i="3"/>
  <c r="G18" i="3"/>
  <c r="G25" i="3"/>
  <c r="I29" i="11"/>
  <c r="C29" i="11"/>
  <c r="B29" i="11"/>
  <c r="C24" i="11"/>
  <c r="B24" i="11"/>
  <c r="C17" i="11"/>
  <c r="B17" i="11"/>
  <c r="I23" i="6"/>
  <c r="H23" i="6"/>
  <c r="F23" i="6"/>
  <c r="E23" i="6"/>
  <c r="E53" i="7"/>
  <c r="E45" i="7"/>
  <c r="C53" i="7"/>
  <c r="C45" i="7"/>
  <c r="C27" i="7"/>
  <c r="C19" i="7"/>
  <c r="L23" i="6"/>
  <c r="K23" i="6"/>
  <c r="O23" i="6"/>
  <c r="N23" i="6"/>
  <c r="H21" i="13" l="1"/>
  <c r="H53" i="12"/>
  <c r="H57" i="12" s="1"/>
</calcChain>
</file>

<file path=xl/sharedStrings.xml><?xml version="1.0" encoding="utf-8"?>
<sst xmlns="http://schemas.openxmlformats.org/spreadsheetml/2006/main" count="358" uniqueCount="214">
  <si>
    <t>AGILENT TECHNOLOGIES, INC.</t>
  </si>
  <si>
    <t>(Unaudited)</t>
  </si>
  <si>
    <t>PRELIMINARY</t>
  </si>
  <si>
    <t>Costs and expenses:</t>
  </si>
  <si>
    <t>Cost of products and services</t>
  </si>
  <si>
    <t>Research and development</t>
  </si>
  <si>
    <t>Selling, general and administrative</t>
  </si>
  <si>
    <t>Total costs and expenses</t>
  </si>
  <si>
    <t>Income from operations</t>
  </si>
  <si>
    <t>Interest income</t>
  </si>
  <si>
    <t>Interest expense</t>
  </si>
  <si>
    <t>Other income (expense), net</t>
  </si>
  <si>
    <t>The preliminary income statement is estimated based on our current information.</t>
  </si>
  <si>
    <t>Three Months Ended</t>
  </si>
  <si>
    <t>(In millions)</t>
  </si>
  <si>
    <t>October 31,</t>
  </si>
  <si>
    <t>ASSETS</t>
  </si>
  <si>
    <t>LIABILITIES AND EQUITY</t>
  </si>
  <si>
    <t>Current assets:</t>
  </si>
  <si>
    <t>Cash and cash equivalents</t>
  </si>
  <si>
    <t>Accounts receivable, net</t>
  </si>
  <si>
    <t>Inventory</t>
  </si>
  <si>
    <t>Other current assets</t>
  </si>
  <si>
    <t>Total current assets</t>
  </si>
  <si>
    <t>Property, plant and equipment, net</t>
  </si>
  <si>
    <t>Long-term investments</t>
  </si>
  <si>
    <t>Other assets</t>
  </si>
  <si>
    <t>Total assets</t>
  </si>
  <si>
    <t>Current liabilities:</t>
  </si>
  <si>
    <t>Deferred revenue</t>
  </si>
  <si>
    <t>Other accrued liabilities</t>
  </si>
  <si>
    <t>Total current liabilities</t>
  </si>
  <si>
    <t>Long-term debt</t>
  </si>
  <si>
    <t>Retirement and post-retirement benefits</t>
  </si>
  <si>
    <t>Other long-term liabilities</t>
  </si>
  <si>
    <t>Total liabilities</t>
  </si>
  <si>
    <t>Total Equity:</t>
  </si>
  <si>
    <t>Stockholders' equity:</t>
  </si>
  <si>
    <t>Accounts payable</t>
  </si>
  <si>
    <t>Employee compensation and benefits</t>
  </si>
  <si>
    <t>Net revenue</t>
  </si>
  <si>
    <t>Additional paid-in-capital</t>
  </si>
  <si>
    <t>Total stockholders' equity</t>
  </si>
  <si>
    <t>Page 4</t>
  </si>
  <si>
    <t>Depreciation and amortization</t>
  </si>
  <si>
    <t>Share-based compensation</t>
  </si>
  <si>
    <t>Changes in assets and liabilities:</t>
  </si>
  <si>
    <t>Cash flows from investing activities:</t>
  </si>
  <si>
    <t>Cash flows from financing activities:</t>
  </si>
  <si>
    <t>Effect of exchange rate movements</t>
  </si>
  <si>
    <r>
      <rPr>
        <vertAlign val="superscript"/>
        <sz val="10"/>
        <color indexed="8"/>
        <rFont val="Arial"/>
        <family val="2"/>
      </rPr>
      <t>(a)</t>
    </r>
    <r>
      <rPr>
        <sz val="10"/>
        <color indexed="8"/>
        <rFont val="Arial"/>
        <family val="2"/>
      </rPr>
      <t xml:space="preserve"> Cash payments included in operating activities:</t>
    </r>
  </si>
  <si>
    <t>The preliminary cash flow is estimated based on our current information.</t>
  </si>
  <si>
    <t>Diluted EPS</t>
  </si>
  <si>
    <t>Non-GAAP adjustments:</t>
  </si>
  <si>
    <t>Intangible amortization</t>
  </si>
  <si>
    <t>Transformational initiatives</t>
  </si>
  <si>
    <t>Acquisition and integration costs</t>
  </si>
  <si>
    <t>Other</t>
  </si>
  <si>
    <r>
      <t xml:space="preserve">Adjustment for taxes </t>
    </r>
    <r>
      <rPr>
        <vertAlign val="superscript"/>
        <sz val="10"/>
        <color indexed="8"/>
        <rFont val="Arial"/>
        <family val="2"/>
      </rPr>
      <t>(a)</t>
    </r>
  </si>
  <si>
    <t>The preliminary non-GAAP net income and diluted EPS reconciliation is estimated based on our current information.</t>
  </si>
  <si>
    <t>Our management uses non-GAAP measures to evaluate the performance of our core businesses, to estimate future core performance and to compensate employees. Since management finds this measure to be useful, we believe that our investors benefit from seeing our results “through the eyes” of management in addition to seeing our GAAP results. This information facilitates our management’s internal comparisons to our historical operating results as well as to the operating results of our competitors.</t>
  </si>
  <si>
    <t>Readers are reminded that non-GAAP numbers are merely a supplement to, and not a replacement for, GAAP financial measures. They should be read in conjunction with the GAAP financial measures. It should be noted as well that our non-GAAP information may be different from the non-GAAP information provided by other companies.</t>
  </si>
  <si>
    <t>Revenue</t>
  </si>
  <si>
    <t>Gross Margin, %</t>
  </si>
  <si>
    <t>Income from Operations</t>
  </si>
  <si>
    <t>SEGMENT INFORMATION</t>
  </si>
  <si>
    <t>(In millions, except where noted)</t>
  </si>
  <si>
    <t>Readers are reminded that non-GAAP numbers are merely a supplement to, and not a replacement for, GAAP financial measures.  They should be read in conjunction with the GAAP financial measures.  It should be noted as well that our non-GAAP information may be different from the non-GAAP information provided by other companies.</t>
  </si>
  <si>
    <t xml:space="preserve">The preliminary segment information is estimated based on our current information. </t>
  </si>
  <si>
    <t>Page 5</t>
  </si>
  <si>
    <t>The preliminary balance sheet is estimated based on our current information.</t>
  </si>
  <si>
    <t>Cash flows from operating activities:</t>
  </si>
  <si>
    <t>Excess and obsolete inventory related charges</t>
  </si>
  <si>
    <t>Accumulated other comprehensive loss</t>
  </si>
  <si>
    <t>(in millions)</t>
  </si>
  <si>
    <t>Year-over-Year</t>
  </si>
  <si>
    <t>GAAP</t>
  </si>
  <si>
    <t>% Change</t>
  </si>
  <si>
    <t>Agilent</t>
  </si>
  <si>
    <t>Operating margin, %</t>
  </si>
  <si>
    <t>Our management recognizes that items such as amortization of intangibles can have a material impact on our cash flows and/or our net income. Our GAAP financial statements including our statement of cash flows portray those effects. Although we believe it is useful for investors to see core performance free of special items, investors should understand that the excluded items are actual expenses that may impact the cash available to us for other uses. To gain a complete picture of all effects on the company’s profit and loss from any and all events, management does (and investors should) rely upon the GAAP income statement. The non-GAAP numbers focus instead upon the core business of the company, which is only a subset, albeit a critical one, of the company’s performance.</t>
  </si>
  <si>
    <t>GAAP Revenue by Segment</t>
  </si>
  <si>
    <t xml:space="preserve">Other assets and liabilities </t>
  </si>
  <si>
    <t xml:space="preserve">Payment of taxes related to net share settlement of equity awards </t>
  </si>
  <si>
    <t>Income before taxes</t>
  </si>
  <si>
    <t xml:space="preserve">                             Basic</t>
  </si>
  <si>
    <t xml:space="preserve">                             Diluted</t>
  </si>
  <si>
    <t>NON-GAAP NET INCOME AND DILUTED EPS RECONCILIATIONS</t>
  </si>
  <si>
    <t>Agilent (Core)</t>
  </si>
  <si>
    <t xml:space="preserve">—  </t>
  </si>
  <si>
    <t>The preliminary reconciliation of GAAP revenue adjusted for recent acquisitions and divestitures and impact of currency is estimated based on our current information.</t>
  </si>
  <si>
    <t>Non-GAAP net income</t>
  </si>
  <si>
    <t>Non-GAAP 
(excluding Acquisitions &amp; Divestitures)</t>
  </si>
  <si>
    <t>Percentage Point Impact from Currency</t>
  </si>
  <si>
    <t xml:space="preserve">We compare the year-over-year change in revenue excluding the effect of recent acquisitions and divestitures and foreign currency rate fluctuations to assess the performance of our underlying business.  </t>
  </si>
  <si>
    <r>
      <t xml:space="preserve">Year-over-Year
at Constant Currency </t>
    </r>
    <r>
      <rPr>
        <b/>
        <vertAlign val="superscript"/>
        <sz val="10"/>
        <color indexed="8"/>
        <rFont val="Arial"/>
        <family val="2"/>
      </rPr>
      <t>(a)</t>
    </r>
  </si>
  <si>
    <r>
      <rPr>
        <vertAlign val="superscript"/>
        <sz val="8"/>
        <color indexed="8"/>
        <rFont val="Arial"/>
        <family val="2"/>
      </rPr>
      <t>(b)</t>
    </r>
    <r>
      <rPr>
        <sz val="10"/>
        <color indexed="8"/>
        <rFont val="Arial"/>
        <family val="2"/>
      </rPr>
      <t xml:space="preserve"> The dollar impact from the current quarter currency impact is equal to the total year-over-year dollar change less the constant currency year-over-year change.</t>
    </r>
  </si>
  <si>
    <r>
      <t>Current Quarter Currency Impact</t>
    </r>
    <r>
      <rPr>
        <b/>
        <vertAlign val="superscript"/>
        <sz val="10"/>
        <color indexed="8"/>
        <rFont val="Arial"/>
        <family val="2"/>
      </rPr>
      <t xml:space="preserve"> (b)</t>
    </r>
  </si>
  <si>
    <t>Page 1</t>
  </si>
  <si>
    <t>Page 2</t>
  </si>
  <si>
    <t>Page 3</t>
  </si>
  <si>
    <t>Cash, cash equivalents and restricted cash at beginning of period</t>
  </si>
  <si>
    <t>Cash, cash equivalents and restricted cash at end of period</t>
  </si>
  <si>
    <t>Restricted cash, included in other assets</t>
  </si>
  <si>
    <t>Total cash, cash equivalents and restricted cash</t>
  </si>
  <si>
    <r>
      <t xml:space="preserve">Tax benefit on intra-entity asset transfer </t>
    </r>
    <r>
      <rPr>
        <sz val="10"/>
        <rFont val="Arial"/>
        <family val="2"/>
      </rPr>
      <t>relates to our operations in Singapore along with our application of the new accounting rules for income tax consequences of intra-entity transfer of assets as adopted on November 1, 2018.</t>
    </r>
  </si>
  <si>
    <t>Net cash used in investing activities</t>
  </si>
  <si>
    <t xml:space="preserve">Net income </t>
  </si>
  <si>
    <t>Net income per share:</t>
  </si>
  <si>
    <t xml:space="preserve">Weighted average shares used in computing net income per share:     </t>
  </si>
  <si>
    <t>GAAP net income</t>
  </si>
  <si>
    <t>Net income</t>
  </si>
  <si>
    <t>Quarter-over-Quarter</t>
  </si>
  <si>
    <t>Short-term debt</t>
  </si>
  <si>
    <r>
      <rPr>
        <b/>
        <sz val="10"/>
        <color rgb="FF000000"/>
        <rFont val="Arial"/>
        <family val="2"/>
      </rPr>
      <t>Asset impairments</t>
    </r>
    <r>
      <rPr>
        <sz val="10"/>
        <color indexed="8"/>
        <rFont val="Arial"/>
        <family val="2"/>
      </rPr>
      <t xml:space="preserve"> include assets that have been written down to their fair value.</t>
    </r>
  </si>
  <si>
    <r>
      <rPr>
        <vertAlign val="superscript"/>
        <sz val="8"/>
        <color indexed="8"/>
        <rFont val="Arial"/>
        <family val="2"/>
      </rPr>
      <t>(a)</t>
    </r>
    <r>
      <rPr>
        <sz val="10"/>
        <color indexed="8"/>
        <rFont val="Arial"/>
        <family val="2"/>
      </rPr>
      <t xml:space="preserve"> The constant currency year-over-year growth percentage is calculated by recalculating all periods in the comparison period at the foreign currency exchange rates used for accounting during the last month of the current quarter and then using those revised values to calculate the year-over-year percentage change.</t>
    </r>
  </si>
  <si>
    <t>Total liabilities and stockholders' equity</t>
  </si>
  <si>
    <t>RECONCILIATIONS OF REVENUE BY SEGMENT</t>
  </si>
  <si>
    <t>EXCLUDING ACQUISITIONS, DIVESTITURES AND THE IMPACT OF CURRENCY ADJUSTMENTS (CORE)</t>
  </si>
  <si>
    <r>
      <t xml:space="preserve">Net cash provided by operating activities </t>
    </r>
    <r>
      <rPr>
        <vertAlign val="superscript"/>
        <sz val="10"/>
        <color indexed="8"/>
        <rFont val="Arial"/>
        <family val="2"/>
      </rPr>
      <t>(a)</t>
    </r>
  </si>
  <si>
    <t>Adjustments to reconcile net income to net cash provided by operating activities:</t>
  </si>
  <si>
    <t>Short-term investments</t>
  </si>
  <si>
    <t>Retained earnings</t>
  </si>
  <si>
    <t>Net Income</t>
  </si>
  <si>
    <t>Other intangible assets, net</t>
  </si>
  <si>
    <t>Goodwill</t>
  </si>
  <si>
    <t>Payments for repurchase of common stock</t>
  </si>
  <si>
    <t>Interest payments, net of capitalized interest</t>
  </si>
  <si>
    <r>
      <rPr>
        <vertAlign val="superscript"/>
        <sz val="8"/>
        <color indexed="8"/>
        <rFont val="Arial"/>
        <family val="2"/>
      </rPr>
      <t>(b)</t>
    </r>
    <r>
      <rPr>
        <sz val="10"/>
        <color indexed="8"/>
        <rFont val="Arial"/>
        <family val="2"/>
      </rPr>
      <t xml:space="preserve"> The dollar impact from the current year currency impact is equal to the total year-over-year dollar change less the constant currency year-over-year change.</t>
    </r>
  </si>
  <si>
    <t>Payments of dividends</t>
  </si>
  <si>
    <t>Payments in exchange for convertible note</t>
  </si>
  <si>
    <t>Payments to acquire property, plant and equipment</t>
  </si>
  <si>
    <t>Proceeds from issuance of common stock under employee stock plans</t>
  </si>
  <si>
    <t>Payments to acquire businesses and intangible assets, net of cash acquired</t>
  </si>
  <si>
    <t>Page 7</t>
  </si>
  <si>
    <t>Restructuring and other related costs</t>
  </si>
  <si>
    <r>
      <rPr>
        <b/>
        <sz val="10"/>
        <color rgb="FF000000"/>
        <rFont val="Arial"/>
        <family val="2"/>
      </rPr>
      <t>Business exit and divestiture costs (gain)</t>
    </r>
    <r>
      <rPr>
        <sz val="10"/>
        <color indexed="8"/>
        <rFont val="Arial"/>
        <family val="2"/>
      </rPr>
      <t xml:space="preserve"> include costs and gain associated with business divestitures.</t>
    </r>
    <r>
      <rPr>
        <b/>
        <sz val="10"/>
        <color indexed="8"/>
        <rFont val="Arial"/>
        <family val="2"/>
      </rPr>
      <t xml:space="preserve"> </t>
    </r>
  </si>
  <si>
    <r>
      <rPr>
        <b/>
        <sz val="10"/>
        <color rgb="FF000000"/>
        <rFont val="Arial"/>
        <family val="2"/>
      </rPr>
      <t xml:space="preserve">Change in fair value of contingent consideration </t>
    </r>
    <r>
      <rPr>
        <sz val="10"/>
        <color rgb="FF000000"/>
        <rFont val="Arial"/>
        <family val="2"/>
      </rPr>
      <t>represents changes in the fair value estimate of acquisition-related contingent consideration.</t>
    </r>
  </si>
  <si>
    <t>Repayments of long-term debt</t>
  </si>
  <si>
    <t>Asset impairments</t>
  </si>
  <si>
    <t>Net (gain) loss on equity securities</t>
  </si>
  <si>
    <t>Other non-cash (income) expense, net</t>
  </si>
  <si>
    <r>
      <rPr>
        <b/>
        <sz val="10"/>
        <color indexed="8"/>
        <rFont val="Arial"/>
        <family val="2"/>
      </rPr>
      <t>Acquisition and integration costs</t>
    </r>
    <r>
      <rPr>
        <sz val="10"/>
        <color indexed="8"/>
        <rFont val="Arial"/>
        <family val="2"/>
      </rPr>
      <t xml:space="preserve"> include all incremental expenses incurred to effect a business combination. Such acquisition costs may include advisory, legal, </t>
    </r>
    <r>
      <rPr>
        <sz val="10"/>
        <color theme="1"/>
        <rFont val="Arial"/>
        <family val="2"/>
      </rPr>
      <t xml:space="preserve">tax, </t>
    </r>
    <r>
      <rPr>
        <sz val="10"/>
        <color indexed="8"/>
        <rFont val="Arial"/>
        <family val="2"/>
      </rPr>
      <t xml:space="preserve">accounting, valuation, and other professional or consulting fees. Such integration costs may include expenses directly related to integration of business and facility operations, the transfer of assets and intellectual property, information technology systems and infrastructure and other employee-related costs. 
</t>
    </r>
  </si>
  <si>
    <t>(In millions, except per share data)</t>
  </si>
  <si>
    <t>Income tax payments, net of refunds received</t>
  </si>
  <si>
    <t>(In millions, except par value and share data)</t>
  </si>
  <si>
    <r>
      <t>Net (gain) loss on equity securities</t>
    </r>
    <r>
      <rPr>
        <sz val="10"/>
        <color rgb="FF000000"/>
        <rFont val="Arial"/>
        <family val="2"/>
      </rPr>
      <t xml:space="preserve"> relates to the realized and unrealized mark-to-market adjustments for our marketable and non-marketable equity securities.</t>
    </r>
  </si>
  <si>
    <t>Net proceeds from (repayment of) short-term debt</t>
  </si>
  <si>
    <t>Pension settlement loss</t>
  </si>
  <si>
    <t>Preferred stock; $0.01 par value; 125,000,000 shares authorized; none issued and outstanding</t>
  </si>
  <si>
    <t>Proceeds from issuance of long-term debt</t>
  </si>
  <si>
    <t>Net increase (decrease) in cash, cash equivalents and restricted cash</t>
  </si>
  <si>
    <t>FY25</t>
  </si>
  <si>
    <t>Deferred taxes expense (benefit)</t>
  </si>
  <si>
    <t>Life Sciences and Diagnostics Markets Segment</t>
  </si>
  <si>
    <t>Agilent CrossLab Segment</t>
  </si>
  <si>
    <t>Applied Markets Segment</t>
  </si>
  <si>
    <t>Page 6</t>
  </si>
  <si>
    <t>Payment of excise taxes related to repurchases of common stock</t>
  </si>
  <si>
    <r>
      <rPr>
        <b/>
        <sz val="10"/>
        <color rgb="FF000000"/>
        <rFont val="Arial"/>
        <family val="2"/>
      </rPr>
      <t>Restructuring and other related costs</t>
    </r>
    <r>
      <rPr>
        <sz val="10"/>
        <color indexed="8"/>
        <rFont val="Arial"/>
        <family val="2"/>
      </rPr>
      <t xml:space="preserve"> include incremental expenses incurred in the period associated with restructuring programs, usually aimed at changes in business and/or cost structure. Such costs may include one-time termination benefits including acceleration of stock-based compensation expense, facility-related costs and contract termination fees.</t>
    </r>
  </si>
  <si>
    <t>Proceeds from sale of equity securities</t>
  </si>
  <si>
    <t>Proceeds from convertible note</t>
  </si>
  <si>
    <t>Payments of debt issuance costs</t>
  </si>
  <si>
    <t>Non-GAAP Revenue by Segment</t>
  </si>
  <si>
    <t>Provision for income taxes</t>
  </si>
  <si>
    <t>FY26</t>
  </si>
  <si>
    <r>
      <t xml:space="preserve">Pension settlement loss </t>
    </r>
    <r>
      <rPr>
        <sz val="10"/>
        <color rgb="FF000000"/>
        <rFont val="Arial"/>
        <family val="2"/>
      </rPr>
      <t>resulted from the transfer of the Netherlands defined benefit plan to an unaffiliated insurance company.</t>
    </r>
  </si>
  <si>
    <r>
      <rPr>
        <b/>
        <sz val="10"/>
        <color indexed="8"/>
        <rFont val="Arial"/>
        <family val="2"/>
      </rPr>
      <t>Transformational initiatives</t>
    </r>
    <r>
      <rPr>
        <sz val="10"/>
        <color indexed="8"/>
        <rFont val="Arial"/>
        <family val="2"/>
      </rPr>
      <t xml:space="preserve"> include expenses associated with targeted cost reduction activities such as manufacturing transfers including costs to move manufacturing, site consolidations, legal entity and other business reorganizations, insourcing or outsourcing of activities. Such costs may include move and relocation costs, one-time termination benefits and other one-time reorganization costs. Included in this category are also expenses associated with company programs to transform our product lifecycle management (PLM) system </t>
    </r>
    <r>
      <rPr>
        <sz val="10"/>
        <color theme="1"/>
        <rFont val="Arial"/>
        <family val="2"/>
      </rPr>
      <t xml:space="preserve">and </t>
    </r>
    <r>
      <rPr>
        <sz val="10"/>
        <color indexed="8"/>
        <rFont val="Arial"/>
        <family val="2"/>
      </rPr>
      <t xml:space="preserve">human resources and financial systems.
</t>
    </r>
  </si>
  <si>
    <r>
      <t xml:space="preserve">Other </t>
    </r>
    <r>
      <rPr>
        <sz val="10"/>
        <color theme="1"/>
        <rFont val="Arial"/>
        <family val="2"/>
      </rPr>
      <t>includes certain legal costs and settlements, consulting costs, special compliance costs, acceleration of stock-based compensation expense and other miscellaneous adjustments.</t>
    </r>
  </si>
  <si>
    <t>CONDENSED CONSOLIDATED BALANCE SHEETS</t>
  </si>
  <si>
    <t>Asset impairment charges</t>
  </si>
  <si>
    <r>
      <t xml:space="preserve">We provide non-GAAP net income and non-GAAP net income per share amounts in order to provide meaningful supplemental information regarding our operational performance and our prospects for the future. These supplemental measures exclude, among other things, charges related to </t>
    </r>
    <r>
      <rPr>
        <sz val="10"/>
        <rFont val="Arial"/>
        <family val="2"/>
      </rPr>
      <t>restructuring and other related costs, asset impairments, amortization of intangibles, transformational initiatives, acquisition and integration costs, net (gain) loss on equity securities and pension settlement loss.</t>
    </r>
  </si>
  <si>
    <t>Payments of finance lease</t>
  </si>
  <si>
    <t>CONDENSED CONSOLIDATED STATEMENTS OF OPERATIONS</t>
  </si>
  <si>
    <t>CONDENSED CONSOLIDATED STATEMENTS OF CASH FLOWS</t>
  </si>
  <si>
    <r>
      <t xml:space="preserve">Income from operations reflect the results of our reportable segments under Agilent's management reporting system which are not necessarily in conformity with GAAP financial measures. Income from operations of our reporting segments exclude, among other things, charges related to </t>
    </r>
    <r>
      <rPr>
        <sz val="10"/>
        <rFont val="Arial"/>
        <family val="2"/>
      </rPr>
      <t>restructuring and other related costs, amortization of intangibles, transformational initiatives, acquisition and integration costs and net (gain) loss on equity securities.</t>
    </r>
  </si>
  <si>
    <t>Net change in property, plant and equipment included in accounts payable and accrued liabilities-increase (decrease)</t>
  </si>
  <si>
    <t>Excise tax on share repurchases, accrued but not paid</t>
  </si>
  <si>
    <t>July 31,</t>
  </si>
  <si>
    <t>Nine Months Ended</t>
  </si>
  <si>
    <t>at July 31, 2026 and 283,054,377 shares at October 31, 2025, issued and outstanding</t>
  </si>
  <si>
    <t>Q3'26</t>
  </si>
  <si>
    <t>Q3'25</t>
  </si>
  <si>
    <r>
      <rPr>
        <vertAlign val="superscript"/>
        <sz val="10"/>
        <rFont val="Arial"/>
        <family val="2"/>
      </rPr>
      <t>(a)</t>
    </r>
    <r>
      <rPr>
        <sz val="10"/>
        <rFont val="Arial"/>
        <family val="2"/>
      </rPr>
      <t xml:space="preserve"> The adjustment for taxes excludes tax expense (benefits) that management believes are not directly related to on-going operations and which are either isolated, temporary or cannot be expected to occur again with any regularity or predictability such as the realized gain/loss due to sale of a business, windfall benefits on stock compensation, and the impact of R&amp;D capitalization under section 174 of the Tax Cuts and Jobs Act of 2017 which does not apply for fiscal year 2026 due to the enactment of the One Big Beautiful Bill Act (OBBBA). </t>
    </r>
    <r>
      <rPr>
        <sz val="10"/>
        <color indexed="8"/>
        <rFont val="Arial"/>
        <family val="2"/>
      </rPr>
      <t xml:space="preserve">For the three and nine months ended July 31, 2026, management used a non-GAAP effective tax rate of 14.50%. For the three and nine months ended July 31, 2025, management used a non-GAAP effective tax rate of 12.00%.  </t>
    </r>
  </si>
  <si>
    <t>RECONCILIATION OF NON-GAAP INCOME FROM OPERATIONS AND OPERATING MARGIN</t>
  </si>
  <si>
    <t>(In millions, except margin data)</t>
  </si>
  <si>
    <t>Year Over Year</t>
  </si>
  <si>
    <t>Operating</t>
  </si>
  <si>
    <t>Percent Pts</t>
  </si>
  <si>
    <t>Margin %</t>
  </si>
  <si>
    <t>Inc/(Dec)</t>
  </si>
  <si>
    <t>GAAP revenue:</t>
  </si>
  <si>
    <t>Income from operations:</t>
  </si>
  <si>
    <t>GAAP Income from operations</t>
  </si>
  <si>
    <t xml:space="preserve">     Non-GAAP adjustments:</t>
  </si>
  <si>
    <t xml:space="preserve">        Restructuring and other related costs</t>
  </si>
  <si>
    <t xml:space="preserve">        Intangible amortization</t>
  </si>
  <si>
    <t xml:space="preserve">        Transformational initiatives</t>
  </si>
  <si>
    <t xml:space="preserve">        Acquisition and integration costs</t>
  </si>
  <si>
    <t xml:space="preserve">        Other</t>
  </si>
  <si>
    <t>Non-GAAP income from operations</t>
  </si>
  <si>
    <t>The preliminary reconciliation of income from operations and operating margins is estimated based on our current information.</t>
  </si>
  <si>
    <r>
      <rPr>
        <b/>
        <sz val="10"/>
        <color rgb="FF000000"/>
        <rFont val="Arial"/>
        <family val="2"/>
      </rPr>
      <t xml:space="preserve">Intangible amortization </t>
    </r>
    <r>
      <rPr>
        <sz val="10"/>
        <color indexed="8"/>
        <rFont val="Arial"/>
        <family val="2"/>
      </rPr>
      <t xml:space="preserve">refers to the systematic expensing of the cost of finite‑lived intangible assets over their estimated useful lives. Such assets, which include acquired patents, trademarks, customer lists, and other identifiable intangibles, are amortized to match the pattern in which their economic benefits are consumed. If the useful life is not reliably determinable, amortization is calculated on a straight‑line basis over the best estimate of that life. </t>
    </r>
  </si>
  <si>
    <t>Common stock; $0.01 par value, 2,000,000,000 shares authorized; 281,965,813 shares</t>
  </si>
  <si>
    <t>We provide non-GAAP income from operations and non-GAAP operating margin amounts in order to provide meaningful supplemental information regarding our operational performance and our prospects for the future. These supplemental measures exclude, among other things, charges related to restructuring and other related costs, amortization of intangibles, transformational initiatives and acquisition and integration costs.</t>
  </si>
  <si>
    <t>1 ppt</t>
  </si>
  <si>
    <t>Net cash provided by (used in) financing activities</t>
  </si>
  <si>
    <t>(b)</t>
  </si>
  <si>
    <t>(a)</t>
  </si>
  <si>
    <r>
      <rPr>
        <vertAlign val="superscript"/>
        <sz val="10"/>
        <color rgb="FF000000"/>
        <rFont val="Arial"/>
        <family val="2"/>
      </rPr>
      <t>(b)</t>
    </r>
    <r>
      <rPr>
        <sz val="10"/>
        <color indexed="8"/>
        <rFont val="Arial"/>
        <family val="2"/>
      </rPr>
      <t xml:space="preserve">  GAAP and Non-GAAP net income of $362 million and $459 million, respectively, includes a $17 million net benefit from tariff refunds.  GAAP and Non-GAAP EPS of $1.28 and $1.62, respectively, includes a $0.06 net benefit from tariff refunds.</t>
    </r>
  </si>
  <si>
    <t>(c)</t>
  </si>
  <si>
    <r>
      <rPr>
        <vertAlign val="superscript"/>
        <sz val="10"/>
        <color rgb="FF000000"/>
        <rFont val="Arial"/>
        <family val="2"/>
      </rPr>
      <t>(c)</t>
    </r>
    <r>
      <rPr>
        <sz val="10"/>
        <color indexed="8"/>
        <rFont val="Arial"/>
        <family val="2"/>
      </rPr>
      <t xml:space="preserve">  GAAP and Non-GAAP net income of $1,006 million and $1,268 million, respectively, includes a $17 million net benefit from tariff refunds.  GAAP and Non-GAAP EPS of $3.55 and $4.48, respectively, includes a $0.06 net benefit from tariff refunds.</t>
    </r>
  </si>
  <si>
    <r>
      <rPr>
        <vertAlign val="superscript"/>
        <sz val="10"/>
        <rFont val="Arial"/>
        <family val="2"/>
      </rPr>
      <t>(a)</t>
    </r>
    <r>
      <rPr>
        <sz val="10"/>
        <rFont val="Arial"/>
        <family val="2"/>
      </rPr>
      <t xml:space="preserve"> GAAP and non-GAAP income from operations of $444 million and $532 million, respectively, includes a $20 million net benefit from tariff refunds.  GAAP and non-GAAP operating margin of 23.6% and 28.3% includes a 110 basis points net benefit from tariff refunds.</t>
    </r>
  </si>
  <si>
    <t>Reconciliation of cash, cash equivalents and restricted cash to the condensed consolidated balance 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</si>
</sst>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44" formatCode="_(&quot;$&quot;* #,##0.00_);_(&quot;$&quot;* \(#,##0.00\);_(&quot;$&quot;* &quot;-&quot;??_);_(@_)"/>
    <numFmt numFmtId="43" formatCode="_(* #,##0.00_);_(* \(#,##0.00\);_(* &quot;-&quot;??_);_(@_)"/>
    <numFmt numFmtId="164" formatCode="_(&quot;$&quot;* #,##0_);_(&quot;$&quot;* \(#,##0\);_(&quot;$&quot;* &quot;-&quot;??_);_(@_)"/>
    <numFmt numFmtId="165" formatCode="_(* #,##0.0_);_(* \(#,##0.0\);_(* &quot;-&quot;??_);_(@_)"/>
    <numFmt numFmtId="166" formatCode="_(* #,##0_);_(* \(#,##0\);_(* &quot;-&quot;??_);_(@_)"/>
    <numFmt numFmtId="167" formatCode="_(&quot;$&quot;* #,##0.000_);_(&quot;$&quot;* \(#,##0.000\);_(&quot;$&quot;* &quot;-&quot;??_);_(@_)"/>
    <numFmt numFmtId="168" formatCode="_(* #,##0.000_);_(* \(#,##0.000\);_(* &quot;-&quot;??_);_(@_)"/>
    <numFmt numFmtId="169" formatCode="0.0%"/>
    <numFmt numFmtId="170" formatCode="_(* #,##0.0000_);_(* \(#,##0.0000\);_(* &quot;-&quot;??_);_(@_)"/>
    <numFmt numFmtId="171" formatCode="#,##0.000"/>
    <numFmt numFmtId="172" formatCode="&quot;$&quot;#,##0,_);[Red]\(&quot;$&quot;#,##0,\)"/>
    <numFmt numFmtId="173" formatCode="#,##0.0_);\(#,##0.0\)"/>
    <numFmt numFmtId="174" formatCode="0.0%;[Red]\(0.0%\)"/>
    <numFmt numFmtId="175" formatCode="0%;[Red]\(0%\)"/>
    <numFmt numFmtId="176" formatCode="0.0%;\(0.0%\)"/>
    <numFmt numFmtId="177" formatCode="0.00\ \p\p\t;[Red]\(0.00\ \p\p\t\)"/>
    <numFmt numFmtId="178" formatCode="mmmm\ d\,\ yyyy"/>
    <numFmt numFmtId="179" formatCode="#,##0.00&quot; $&quot;;\-#,##0.00&quot; $&quot;"/>
    <numFmt numFmtId="180" formatCode="0%;\(0%\)"/>
    <numFmt numFmtId="181" formatCode="&quot;   &quot;@"/>
    <numFmt numFmtId="182" formatCode="_(* #,##0_);_(* \(#,##0\);_(* &quot;-&quot;_)"/>
    <numFmt numFmtId="183" formatCode="&quot;\&quot;#,##0.00;[Red]&quot;\&quot;\-#,##0.00"/>
    <numFmt numFmtId="184" formatCode="&quot;\&quot;#,##0;[Red]&quot;\&quot;\-#,##0"/>
    <numFmt numFmtId="185" formatCode="#%;\(#%\)"/>
    <numFmt numFmtId="186" formatCode="0.0000%"/>
  </numFmts>
  <fonts count="49">
    <font>
      <sz val="11"/>
      <color theme="1"/>
      <name val="Calibri"/>
      <family val="2"/>
      <scheme val="minor"/>
    </font>
    <font>
      <sz val="10"/>
      <color indexed="8"/>
      <name val="Arial"/>
      <family val="2"/>
    </font>
    <font>
      <vertAlign val="superscript"/>
      <sz val="10"/>
      <color indexed="8"/>
      <name val="Arial"/>
      <family val="2"/>
    </font>
    <font>
      <sz val="10"/>
      <name val="Arial"/>
      <family val="2"/>
    </font>
    <font>
      <b/>
      <sz val="10"/>
      <color indexed="8"/>
      <name val="Arial"/>
      <family val="2"/>
    </font>
    <font>
      <vertAlign val="superscript"/>
      <sz val="8"/>
      <color indexed="8"/>
      <name val="Arial"/>
      <family val="2"/>
    </font>
    <font>
      <sz val="12"/>
      <name val="???"/>
      <family val="1"/>
      <charset val="129"/>
    </font>
    <font>
      <sz val="10"/>
      <name val="Helv"/>
      <family val="2"/>
    </font>
    <font>
      <sz val="10"/>
      <color indexed="8"/>
      <name val="MS Sans Serif"/>
      <family val="2"/>
    </font>
    <font>
      <b/>
      <sz val="12"/>
      <name val="Times New Roman"/>
      <family val="1"/>
    </font>
    <font>
      <b/>
      <sz val="10"/>
      <name val="MS Sans Serif"/>
      <family val="2"/>
    </font>
    <font>
      <sz val="12"/>
      <name val="Arial"/>
      <family val="2"/>
    </font>
    <font>
      <sz val="10"/>
      <name val="Helv"/>
    </font>
    <font>
      <sz val="10"/>
      <color indexed="0"/>
      <name val="MS Sans Serif"/>
      <family val="2"/>
    </font>
    <font>
      <sz val="7"/>
      <name val="Small Fonts"/>
      <family val="2"/>
    </font>
    <font>
      <sz val="8"/>
      <name val="Arial"/>
      <family val="2"/>
    </font>
    <font>
      <b/>
      <u/>
      <sz val="11"/>
      <color indexed="37"/>
      <name val="Arial"/>
      <family val="2"/>
    </font>
    <font>
      <b/>
      <sz val="12"/>
      <name val="Arial"/>
      <family val="2"/>
    </font>
    <font>
      <b/>
      <sz val="10"/>
      <name val="Arial"/>
      <family val="2"/>
    </font>
    <font>
      <b/>
      <sz val="18"/>
      <name val="Arial"/>
      <family val="2"/>
    </font>
    <font>
      <sz val="9"/>
      <name val="Times New Roman"/>
      <family val="1"/>
    </font>
    <font>
      <sz val="10"/>
      <color indexed="12"/>
      <name val="Arial"/>
      <family val="2"/>
    </font>
    <font>
      <i/>
      <sz val="9"/>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0"/>
      <name val="MS Sans Serif"/>
      <family val="2"/>
    </font>
    <font>
      <b/>
      <sz val="11"/>
      <name val="Times New Roman"/>
      <family val="1"/>
    </font>
    <font>
      <sz val="22"/>
      <color indexed="9"/>
      <name val="Bodoni Black"/>
      <family val="1"/>
    </font>
    <font>
      <sz val="8"/>
      <color indexed="12"/>
      <name val="Arial"/>
      <family val="2"/>
    </font>
    <font>
      <sz val="11"/>
      <name val="ＭＳ Ｐゴシック"/>
      <family val="3"/>
      <charset val="128"/>
    </font>
    <font>
      <sz val="11"/>
      <name val="Arial"/>
      <family val="2"/>
    </font>
    <font>
      <b/>
      <vertAlign val="superscript"/>
      <sz val="10"/>
      <color indexed="8"/>
      <name val="Arial"/>
      <family val="2"/>
    </font>
    <font>
      <sz val="11"/>
      <color theme="1"/>
      <name val="Calibri"/>
      <family val="2"/>
      <scheme val="minor"/>
    </font>
    <font>
      <sz val="10"/>
      <color theme="1"/>
      <name val="Arial"/>
      <family val="2"/>
    </font>
    <font>
      <b/>
      <sz val="10"/>
      <color theme="1"/>
      <name val="Arial"/>
      <family val="2"/>
    </font>
    <font>
      <b/>
      <sz val="12"/>
      <color theme="1"/>
      <name val="Arial"/>
      <family val="2"/>
    </font>
    <font>
      <sz val="11"/>
      <color theme="1"/>
      <name val="Arial"/>
      <family val="2"/>
    </font>
    <font>
      <b/>
      <u/>
      <sz val="10"/>
      <color theme="1"/>
      <name val="Arial"/>
      <family val="2"/>
    </font>
    <font>
      <b/>
      <sz val="12"/>
      <color rgb="FF000000"/>
      <name val="Arial"/>
      <family val="2"/>
    </font>
    <font>
      <vertAlign val="superscript"/>
      <sz val="10"/>
      <color theme="1"/>
      <name val="Arial"/>
      <family val="2"/>
    </font>
    <font>
      <b/>
      <sz val="8"/>
      <color theme="1"/>
      <name val="Arial"/>
      <family val="2"/>
    </font>
    <font>
      <b/>
      <sz val="10"/>
      <color rgb="FF000000"/>
      <name val="Arial"/>
      <family val="2"/>
    </font>
    <font>
      <sz val="10"/>
      <color rgb="FF000000"/>
      <name val="Arial"/>
      <family val="2"/>
    </font>
    <font>
      <sz val="10"/>
      <color rgb="FFFF0000"/>
      <name val="Arial"/>
      <family val="2"/>
    </font>
    <font>
      <vertAlign val="superscript"/>
      <sz val="10"/>
      <name val="Arial"/>
      <family val="2"/>
    </font>
    <font>
      <b/>
      <u/>
      <sz val="10"/>
      <name val="Arial"/>
      <family val="2"/>
    </font>
    <font>
      <vertAlign val="superscript"/>
      <sz val="10"/>
      <color rgb="FF000000"/>
      <name val="Arial"/>
      <family val="2"/>
    </font>
  </fonts>
  <fills count="12">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mediumGray">
        <fgColor indexed="22"/>
      </patternFill>
    </fill>
    <fill>
      <patternFill patternType="solid">
        <fgColor indexed="12"/>
        <bgColor indexed="37"/>
      </patternFill>
    </fill>
    <fill>
      <patternFill patternType="solid">
        <fgColor indexed="40"/>
        <bgColor indexed="64"/>
      </patternFill>
    </fill>
    <fill>
      <patternFill patternType="solid">
        <fgColor indexed="27"/>
        <bgColor indexed="64"/>
      </patternFill>
    </fill>
    <fill>
      <patternFill patternType="solid">
        <fgColor indexed="43"/>
        <bgColor indexed="64"/>
      </patternFill>
    </fill>
    <fill>
      <patternFill patternType="solid">
        <fgColor theme="0" tint="-0.14999847407452621"/>
        <bgColor indexed="64"/>
      </patternFill>
    </fill>
  </fills>
  <borders count="14">
    <border>
      <left/>
      <right/>
      <top/>
      <bottom/>
      <diagonal/>
    </border>
    <border diagonalUp="1" diagonalDown="1">
      <left/>
      <right/>
      <top/>
      <bottom/>
      <diagonal/>
    </border>
    <border>
      <left style="double">
        <color indexed="64"/>
      </left>
      <right/>
      <top/>
      <bottom style="hair">
        <color indexed="64"/>
      </bottom>
      <diagonal/>
    </border>
    <border>
      <left/>
      <right/>
      <top/>
      <bottom style="thin">
        <color indexed="64"/>
      </bottom>
      <diagonal/>
    </border>
    <border>
      <left/>
      <right/>
      <top style="thin">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right/>
      <top/>
      <bottom style="double">
        <color indexed="64"/>
      </bottom>
      <diagonal/>
    </border>
    <border>
      <left/>
      <right/>
      <top style="thin">
        <color indexed="64"/>
      </top>
      <bottom style="double">
        <color indexed="64"/>
      </bottom>
      <diagonal/>
    </border>
    <border>
      <left/>
      <right/>
      <top style="medium">
        <color indexed="64"/>
      </top>
      <bottom/>
      <diagonal/>
    </border>
  </borders>
  <cellStyleXfs count="170">
    <xf numFmtId="0" fontId="0" fillId="0" borderId="0"/>
    <xf numFmtId="0" fontId="3" fillId="0" borderId="1" quotePrefix="1">
      <alignment horizontal="justify" vertical="justify" textRotation="127" wrapText="1" justifyLastLine="1"/>
      <protection hidden="1"/>
    </xf>
    <xf numFmtId="0" fontId="3" fillId="0" borderId="1" quotePrefix="1">
      <alignment horizontal="justify" vertical="justify" textRotation="127" wrapText="1" justifyLastLine="1"/>
      <protection hidden="1"/>
    </xf>
    <xf numFmtId="0" fontId="3" fillId="0" borderId="0"/>
    <xf numFmtId="0" fontId="3" fillId="0" borderId="1" quotePrefix="1">
      <alignment horizontal="justify" vertical="justify" textRotation="127" wrapText="1" justifyLastLine="1"/>
      <protection hidden="1"/>
    </xf>
    <xf numFmtId="0" fontId="3" fillId="0" borderId="0"/>
    <xf numFmtId="0" fontId="3" fillId="0" borderId="0"/>
    <xf numFmtId="0" fontId="3" fillId="0" borderId="1" quotePrefix="1">
      <alignment horizontal="justify" vertical="justify" textRotation="127" wrapText="1" justifyLastLine="1"/>
      <protection hidden="1"/>
    </xf>
    <xf numFmtId="0" fontId="3" fillId="0" borderId="0"/>
    <xf numFmtId="0" fontId="3" fillId="0" borderId="0"/>
    <xf numFmtId="0" fontId="3" fillId="0" borderId="1" quotePrefix="1">
      <alignment horizontal="justify" vertical="justify" textRotation="127" wrapText="1" justifyLastLine="1"/>
      <protection hidden="1"/>
    </xf>
    <xf numFmtId="0" fontId="3" fillId="0" borderId="0"/>
    <xf numFmtId="0" fontId="6" fillId="0" borderId="0"/>
    <xf numFmtId="0" fontId="7" fillId="0" borderId="0"/>
    <xf numFmtId="4" fontId="3" fillId="0" borderId="0"/>
    <xf numFmtId="0" fontId="8" fillId="0" borderId="0" applyNumberFormat="0" applyFill="0" applyBorder="0" applyAlignment="0" applyProtection="0"/>
    <xf numFmtId="49" fontId="3" fillId="0" borderId="0">
      <alignment horizontal="center"/>
    </xf>
    <xf numFmtId="0" fontId="3" fillId="0" borderId="1" quotePrefix="1">
      <alignment horizontal="justify" vertical="justify" textRotation="127" wrapText="1" justifyLastLine="1"/>
      <protection hidden="1"/>
    </xf>
    <xf numFmtId="0" fontId="3" fillId="0" borderId="1" quotePrefix="1">
      <alignment horizontal="justify" vertical="justify" textRotation="127" wrapText="1" justifyLastLine="1"/>
      <protection hidden="1"/>
    </xf>
    <xf numFmtId="49" fontId="3" fillId="0" borderId="0"/>
    <xf numFmtId="0" fontId="3" fillId="0" borderId="1" quotePrefix="1">
      <alignment horizontal="justify" vertical="justify" textRotation="127" wrapText="1" justifyLastLine="1"/>
      <protection hidden="1"/>
    </xf>
    <xf numFmtId="0" fontId="3" fillId="0" borderId="1" quotePrefix="1">
      <alignment horizontal="justify" vertical="justify" textRotation="127" wrapText="1" justifyLastLine="1"/>
      <protection hidden="1"/>
    </xf>
    <xf numFmtId="0" fontId="7" fillId="0" borderId="0"/>
    <xf numFmtId="0" fontId="8" fillId="0" borderId="0" applyNumberFormat="0" applyFill="0" applyBorder="0" applyAlignment="0" applyProtection="0"/>
    <xf numFmtId="0" fontId="3" fillId="0" borderId="1" quotePrefix="1">
      <alignment horizontal="justify" vertical="justify" textRotation="127" wrapText="1" justifyLastLine="1"/>
      <protection hidden="1"/>
    </xf>
    <xf numFmtId="0" fontId="3" fillId="0" borderId="1" quotePrefix="1">
      <alignment horizontal="justify" vertical="justify" textRotation="127" wrapText="1" justifyLastLine="1"/>
      <protection hidden="1"/>
    </xf>
    <xf numFmtId="0" fontId="3" fillId="0" borderId="1" quotePrefix="1">
      <alignment horizontal="justify" vertical="justify" textRotation="127" wrapText="1" justifyLastLine="1"/>
      <protection hidden="1"/>
    </xf>
    <xf numFmtId="0" fontId="3" fillId="0" borderId="1" quotePrefix="1">
      <alignment horizontal="justify" vertical="justify" textRotation="127" wrapText="1" justifyLastLine="1"/>
      <protection hidden="1"/>
    </xf>
    <xf numFmtId="0" fontId="3" fillId="0" borderId="1" quotePrefix="1">
      <alignment horizontal="justify" vertical="justify" textRotation="127" wrapText="1" justifyLastLine="1"/>
      <protection hidden="1"/>
    </xf>
    <xf numFmtId="0" fontId="3" fillId="0" borderId="1" quotePrefix="1">
      <alignment horizontal="justify" vertical="justify" textRotation="127" wrapText="1" justifyLastLine="1"/>
      <protection hidden="1"/>
    </xf>
    <xf numFmtId="0" fontId="8" fillId="0" borderId="0" applyNumberForma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71" fontId="3" fillId="2" borderId="2">
      <alignment horizontal="center" vertical="center"/>
    </xf>
    <xf numFmtId="171" fontId="3" fillId="2" borderId="2">
      <alignment horizontal="center" vertical="center"/>
    </xf>
    <xf numFmtId="0" fontId="9" fillId="0" borderId="3" applyNumberFormat="0" applyFill="0" applyAlignment="0" applyProtection="0"/>
    <xf numFmtId="5" fontId="10" fillId="0" borderId="4"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1" quotePrefix="1">
      <alignment horizontal="justify" vertical="justify" textRotation="127" wrapText="1" justifyLastLine="1"/>
      <protection hidden="1"/>
    </xf>
    <xf numFmtId="0" fontId="3" fillId="0" borderId="1" quotePrefix="1">
      <alignment horizontal="justify" vertical="justify" textRotation="127" wrapText="1" justifyLastLine="1"/>
      <protection hidden="1"/>
    </xf>
    <xf numFmtId="172" fontId="11" fillId="0" borderId="0" applyFill="0" applyBorder="0" applyAlignment="0"/>
    <xf numFmtId="173" fontId="12" fillId="0" borderId="0" applyFill="0" applyBorder="0" applyAlignment="0"/>
    <xf numFmtId="170" fontId="12" fillId="0" borderId="0" applyFill="0" applyBorder="0" applyAlignment="0"/>
    <xf numFmtId="174" fontId="12" fillId="0" borderId="0" applyFill="0" applyBorder="0" applyAlignment="0"/>
    <xf numFmtId="175" fontId="12" fillId="0" borderId="0" applyFill="0" applyBorder="0" applyAlignment="0"/>
    <xf numFmtId="44" fontId="12" fillId="0" borderId="0" applyFill="0" applyBorder="0" applyAlignment="0"/>
    <xf numFmtId="176" fontId="12" fillId="0" borderId="0" applyFill="0" applyBorder="0" applyAlignment="0"/>
    <xf numFmtId="173" fontId="12" fillId="0" borderId="0" applyFill="0" applyBorder="0" applyAlignment="0"/>
    <xf numFmtId="43" fontId="34" fillId="0" borderId="0" applyFont="0" applyFill="0" applyBorder="0" applyAlignment="0" applyProtection="0"/>
    <xf numFmtId="44"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7" fontId="3" fillId="0" borderId="0" applyFill="0" applyBorder="0" applyAlignment="0" applyProtection="0"/>
    <xf numFmtId="0" fontId="12" fillId="0" borderId="0"/>
    <xf numFmtId="37" fontId="3" fillId="0" borderId="0" applyFill="0" applyBorder="0" applyAlignment="0" applyProtection="0"/>
    <xf numFmtId="37" fontId="3" fillId="0" borderId="0" applyFill="0" applyBorder="0" applyAlignment="0" applyProtection="0"/>
    <xf numFmtId="0" fontId="13" fillId="0" borderId="0" applyNumberFormat="0" applyFill="0" applyBorder="0" applyAlignment="0" applyProtection="0"/>
    <xf numFmtId="169" fontId="14" fillId="0" borderId="0" applyNumberFormat="0" applyFill="0" applyAlignment="0" applyProtection="0"/>
    <xf numFmtId="0" fontId="12" fillId="0" borderId="0"/>
    <xf numFmtId="44" fontId="34" fillId="0" borderId="0" applyFont="0" applyFill="0" applyBorder="0" applyAlignment="0" applyProtection="0"/>
    <xf numFmtId="173" fontId="1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5" fontId="3" fillId="0" borderId="0" applyFill="0" applyBorder="0" applyAlignment="0" applyProtection="0"/>
    <xf numFmtId="5" fontId="3" fillId="0" borderId="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8" fontId="3" fillId="0" borderId="0" applyFill="0" applyBorder="0" applyAlignment="0" applyProtection="0"/>
    <xf numFmtId="178" fontId="3" fillId="0" borderId="0" applyFill="0" applyBorder="0" applyAlignment="0" applyProtection="0"/>
    <xf numFmtId="14" fontId="1" fillId="0" borderId="0" applyFill="0" applyBorder="0" applyAlignment="0"/>
    <xf numFmtId="44" fontId="12" fillId="0" borderId="0" applyFill="0" applyBorder="0" applyAlignment="0"/>
    <xf numFmtId="173" fontId="12" fillId="0" borderId="0" applyFill="0" applyBorder="0" applyAlignment="0"/>
    <xf numFmtId="44" fontId="12" fillId="0" borderId="0" applyFill="0" applyBorder="0" applyAlignment="0"/>
    <xf numFmtId="176" fontId="12" fillId="0" borderId="0" applyFill="0" applyBorder="0" applyAlignment="0"/>
    <xf numFmtId="173" fontId="12" fillId="0" borderId="0" applyFill="0" applyBorder="0" applyAlignment="0"/>
    <xf numFmtId="2" fontId="3" fillId="0" borderId="0" applyFill="0" applyBorder="0" applyAlignment="0" applyProtection="0"/>
    <xf numFmtId="2" fontId="3" fillId="0" borderId="0" applyFill="0" applyBorder="0" applyAlignment="0" applyProtection="0"/>
    <xf numFmtId="38" fontId="15" fillId="3" borderId="0" applyNumberFormat="0" applyBorder="0" applyAlignment="0" applyProtection="0"/>
    <xf numFmtId="0" fontId="16" fillId="0" borderId="0" applyNumberFormat="0" applyFill="0" applyBorder="0" applyAlignment="0" applyProtection="0"/>
    <xf numFmtId="0" fontId="17" fillId="0" borderId="5" applyNumberFormat="0" applyAlignment="0" applyProtection="0">
      <alignment horizontal="left" vertical="center"/>
    </xf>
    <xf numFmtId="0" fontId="17" fillId="0" borderId="6">
      <alignment horizontal="left" vertical="center"/>
    </xf>
    <xf numFmtId="0" fontId="18" fillId="0" borderId="0"/>
    <xf numFmtId="0" fontId="19"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0"/>
    <xf numFmtId="173" fontId="15" fillId="0" borderId="3">
      <alignment horizontal="right" vertical="center"/>
    </xf>
    <xf numFmtId="179" fontId="3" fillId="0" borderId="0">
      <protection locked="0"/>
    </xf>
    <xf numFmtId="179" fontId="3" fillId="0" borderId="0">
      <protection locked="0"/>
    </xf>
    <xf numFmtId="179" fontId="3" fillId="0" borderId="0">
      <protection locked="0"/>
    </xf>
    <xf numFmtId="179" fontId="3" fillId="0" borderId="0">
      <protection locked="0"/>
    </xf>
    <xf numFmtId="0" fontId="20" fillId="0" borderId="0"/>
    <xf numFmtId="0" fontId="21" fillId="0" borderId="7" applyNumberFormat="0" applyFill="0" applyAlignment="0" applyProtection="0"/>
    <xf numFmtId="0" fontId="3" fillId="3" borderId="8" applyAlignment="0">
      <alignment horizontal="center"/>
    </xf>
    <xf numFmtId="0" fontId="3" fillId="3" borderId="8" applyAlignment="0">
      <alignment horizontal="center"/>
    </xf>
    <xf numFmtId="10" fontId="15" fillId="4" borderId="8" applyNumberFormat="0" applyBorder="0" applyAlignment="0" applyProtection="0"/>
    <xf numFmtId="44" fontId="12" fillId="0" borderId="0" applyFill="0" applyBorder="0" applyAlignment="0"/>
    <xf numFmtId="173" fontId="12" fillId="0" borderId="0" applyFill="0" applyBorder="0" applyAlignment="0"/>
    <xf numFmtId="44" fontId="12" fillId="0" borderId="0" applyFill="0" applyBorder="0" applyAlignment="0"/>
    <xf numFmtId="176" fontId="12" fillId="0" borderId="0" applyFill="0" applyBorder="0" applyAlignment="0"/>
    <xf numFmtId="173" fontId="12" fillId="0" borderId="0" applyFill="0" applyBorder="0" applyAlignment="0"/>
    <xf numFmtId="37"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22" fillId="0" borderId="0"/>
    <xf numFmtId="40" fontId="23" fillId="5" borderId="0">
      <alignment horizontal="right"/>
    </xf>
    <xf numFmtId="0" fontId="24" fillId="5" borderId="0">
      <alignment horizontal="right"/>
    </xf>
    <xf numFmtId="0" fontId="25" fillId="5" borderId="9"/>
    <xf numFmtId="0" fontId="25" fillId="0" borderId="0" applyBorder="0">
      <alignment horizontal="centerContinuous"/>
    </xf>
    <xf numFmtId="0" fontId="26" fillId="0" borderId="0" applyBorder="0">
      <alignment horizontal="centerContinuous"/>
    </xf>
    <xf numFmtId="0" fontId="12" fillId="0" borderId="0"/>
    <xf numFmtId="9" fontId="34" fillId="0" borderId="0" applyFont="0" applyFill="0" applyBorder="0" applyAlignment="0" applyProtection="0"/>
    <xf numFmtId="175" fontId="12" fillId="0" borderId="0" applyFont="0" applyFill="0" applyBorder="0" applyAlignment="0" applyProtection="0"/>
    <xf numFmtId="18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12" fillId="0" borderId="0" applyFill="0" applyBorder="0" applyAlignment="0"/>
    <xf numFmtId="173" fontId="12" fillId="0" borderId="0" applyFill="0" applyBorder="0" applyAlignment="0"/>
    <xf numFmtId="44" fontId="12" fillId="0" borderId="0" applyFill="0" applyBorder="0" applyAlignment="0"/>
    <xf numFmtId="176" fontId="12" fillId="0" borderId="0" applyFill="0" applyBorder="0" applyAlignment="0"/>
    <xf numFmtId="173" fontId="12" fillId="0" borderId="0" applyFill="0" applyBorder="0" applyAlignment="0"/>
    <xf numFmtId="0" fontId="27" fillId="0" borderId="0" applyNumberFormat="0" applyFont="0" applyFill="0" applyBorder="0" applyAlignment="0" applyProtection="0">
      <alignment horizontal="left"/>
    </xf>
    <xf numFmtId="15" fontId="27" fillId="0" borderId="0" applyFont="0" applyFill="0" applyBorder="0" applyAlignment="0" applyProtection="0"/>
    <xf numFmtId="4" fontId="27" fillId="0" borderId="0" applyFont="0" applyFill="0" applyBorder="0" applyAlignment="0" applyProtection="0"/>
    <xf numFmtId="0" fontId="10" fillId="0" borderId="10">
      <alignment horizontal="center"/>
    </xf>
    <xf numFmtId="3" fontId="27" fillId="0" borderId="0" applyFont="0" applyFill="0" applyBorder="0" applyAlignment="0" applyProtection="0"/>
    <xf numFmtId="0" fontId="27" fillId="6" borderId="0" applyNumberFormat="0" applyFont="0" applyBorder="0" applyAlignment="0" applyProtection="0"/>
    <xf numFmtId="0" fontId="3" fillId="0" borderId="1" quotePrefix="1">
      <alignment horizontal="justify" vertical="justify" textRotation="127" wrapText="1" justifyLastLine="1"/>
      <protection hidden="1"/>
    </xf>
    <xf numFmtId="0" fontId="3" fillId="0" borderId="1" quotePrefix="1">
      <alignment horizontal="justify" vertical="justify" textRotation="127" wrapText="1" justifyLastLine="1"/>
      <protection hidden="1"/>
    </xf>
    <xf numFmtId="49" fontId="1" fillId="0" borderId="0" applyFill="0" applyBorder="0" applyAlignment="0"/>
    <xf numFmtId="181" fontId="12" fillId="0" borderId="0" applyFill="0" applyBorder="0" applyAlignment="0"/>
    <xf numFmtId="182" fontId="12" fillId="0" borderId="0" applyFill="0" applyBorder="0" applyAlignment="0"/>
    <xf numFmtId="40" fontId="28" fillId="0" borderId="0"/>
    <xf numFmtId="49" fontId="29" fillId="7" borderId="0">
      <alignment horizontal="left" vertical="center"/>
    </xf>
    <xf numFmtId="49" fontId="15" fillId="8" borderId="0"/>
    <xf numFmtId="49" fontId="3" fillId="9" borderId="0"/>
    <xf numFmtId="0" fontId="13" fillId="0" borderId="0" applyNumberFormat="0" applyFill="0" applyBorder="0" applyAlignment="0" applyProtection="0"/>
    <xf numFmtId="37" fontId="15" fillId="10" borderId="0" applyNumberFormat="0" applyBorder="0" applyAlignment="0" applyProtection="0"/>
    <xf numFmtId="37" fontId="15" fillId="0" borderId="0"/>
    <xf numFmtId="37" fontId="15" fillId="0" borderId="0"/>
    <xf numFmtId="3" fontId="30" fillId="0" borderId="7" applyProtection="0"/>
    <xf numFmtId="40" fontId="31" fillId="0" borderId="0" applyFont="0" applyFill="0" applyBorder="0" applyAlignment="0" applyProtection="0"/>
    <xf numFmtId="38" fontId="31" fillId="0" borderId="0" applyFont="0" applyFill="0" applyBorder="0" applyAlignment="0" applyProtection="0"/>
    <xf numFmtId="0" fontId="31" fillId="0" borderId="0"/>
    <xf numFmtId="183" fontId="31" fillId="0" borderId="0" applyFont="0" applyFill="0" applyBorder="0" applyAlignment="0" applyProtection="0"/>
    <xf numFmtId="184" fontId="31" fillId="0" borderId="0" applyFont="0" applyFill="0" applyBorder="0" applyAlignment="0" applyProtection="0"/>
  </cellStyleXfs>
  <cellXfs count="140">
    <xf numFmtId="0" fontId="0" fillId="0" borderId="0" xfId="0"/>
    <xf numFmtId="0" fontId="35" fillId="0" borderId="0" xfId="0" applyFont="1"/>
    <xf numFmtId="0" fontId="35" fillId="0" borderId="0" xfId="0" applyFont="1" applyAlignment="1">
      <alignment horizontal="left" indent="1"/>
    </xf>
    <xf numFmtId="164" fontId="35" fillId="0" borderId="0" xfId="66" applyNumberFormat="1" applyFont="1"/>
    <xf numFmtId="166" fontId="35" fillId="0" borderId="0" xfId="51" applyNumberFormat="1" applyFont="1"/>
    <xf numFmtId="164" fontId="35" fillId="0" borderId="11" xfId="66" applyNumberFormat="1" applyFont="1" applyBorder="1"/>
    <xf numFmtId="0" fontId="36" fillId="0" borderId="10" xfId="0" applyFont="1" applyBorder="1" applyAlignment="1">
      <alignment horizontal="center"/>
    </xf>
    <xf numFmtId="0" fontId="36" fillId="0" borderId="0" xfId="0" applyFont="1"/>
    <xf numFmtId="0" fontId="37" fillId="0" borderId="0" xfId="0" applyFont="1"/>
    <xf numFmtId="166" fontId="35" fillId="0" borderId="4" xfId="51" applyNumberFormat="1" applyFont="1" applyBorder="1"/>
    <xf numFmtId="164" fontId="35" fillId="0" borderId="12" xfId="66" applyNumberFormat="1" applyFont="1" applyBorder="1"/>
    <xf numFmtId="166" fontId="35" fillId="0" borderId="0" xfId="0" applyNumberFormat="1" applyFont="1"/>
    <xf numFmtId="166" fontId="35" fillId="0" borderId="4" xfId="0" applyNumberFormat="1" applyFont="1" applyBorder="1"/>
    <xf numFmtId="164" fontId="35" fillId="0" borderId="0" xfId="66" applyNumberFormat="1" applyFont="1" applyFill="1"/>
    <xf numFmtId="166" fontId="35" fillId="0" borderId="3" xfId="51" applyNumberFormat="1" applyFont="1" applyFill="1" applyBorder="1"/>
    <xf numFmtId="166" fontId="35" fillId="0" borderId="0" xfId="51" applyNumberFormat="1" applyFont="1" applyFill="1"/>
    <xf numFmtId="164" fontId="35" fillId="0" borderId="12" xfId="66" applyNumberFormat="1" applyFont="1" applyFill="1" applyBorder="1"/>
    <xf numFmtId="0" fontId="35" fillId="0" borderId="0" xfId="0" applyFont="1" applyAlignment="1">
      <alignment vertical="top"/>
    </xf>
    <xf numFmtId="166" fontId="3" fillId="0" borderId="3" xfId="51" applyNumberFormat="1" applyFont="1" applyBorder="1"/>
    <xf numFmtId="169" fontId="35" fillId="0" borderId="0" xfId="128" applyNumberFormat="1" applyFont="1"/>
    <xf numFmtId="166" fontId="35" fillId="0" borderId="6" xfId="51" applyNumberFormat="1" applyFont="1" applyFill="1" applyBorder="1"/>
    <xf numFmtId="166" fontId="35" fillId="0" borderId="3" xfId="51" applyNumberFormat="1" applyFont="1" applyFill="1" applyBorder="1" applyAlignment="1">
      <alignment horizontal="right"/>
    </xf>
    <xf numFmtId="44" fontId="35" fillId="0" borderId="0" xfId="66" applyFont="1" applyFill="1"/>
    <xf numFmtId="167" fontId="35" fillId="0" borderId="0" xfId="66" applyNumberFormat="1" applyFont="1" applyFill="1"/>
    <xf numFmtId="166" fontId="35" fillId="0" borderId="0" xfId="51" applyNumberFormat="1" applyFont="1" applyFill="1" applyAlignment="1">
      <alignment horizontal="right"/>
    </xf>
    <xf numFmtId="166" fontId="35" fillId="0" borderId="4" xfId="51" applyNumberFormat="1" applyFont="1" applyFill="1" applyBorder="1"/>
    <xf numFmtId="44" fontId="35" fillId="0" borderId="12" xfId="66" applyFont="1" applyFill="1" applyBorder="1"/>
    <xf numFmtId="0" fontId="3" fillId="0" borderId="0" xfId="0" applyFont="1"/>
    <xf numFmtId="166" fontId="3" fillId="0" borderId="0" xfId="51" applyNumberFormat="1" applyFont="1"/>
    <xf numFmtId="0" fontId="38" fillId="0" borderId="0" xfId="0" applyFont="1"/>
    <xf numFmtId="0" fontId="39" fillId="0" borderId="0" xfId="0" applyFont="1"/>
    <xf numFmtId="166" fontId="35" fillId="0" borderId="0" xfId="51" applyNumberFormat="1" applyFont="1" applyFill="1" applyBorder="1"/>
    <xf numFmtId="164" fontId="35" fillId="0" borderId="0" xfId="66" applyNumberFormat="1" applyFont="1" applyBorder="1"/>
    <xf numFmtId="166" fontId="35" fillId="0" borderId="0" xfId="51" applyNumberFormat="1" applyFont="1" applyBorder="1"/>
    <xf numFmtId="0" fontId="40" fillId="0" borderId="0" xfId="0" applyFont="1" applyAlignment="1">
      <alignment horizontal="left" vertical="center"/>
    </xf>
    <xf numFmtId="0" fontId="35" fillId="0" borderId="0" xfId="0" applyFont="1" applyAlignment="1">
      <alignment vertical="center" wrapText="1"/>
    </xf>
    <xf numFmtId="0" fontId="41" fillId="0" borderId="0" xfId="0" applyFont="1"/>
    <xf numFmtId="0" fontId="3" fillId="0" borderId="0" xfId="120" applyFont="1" applyAlignment="1">
      <alignment horizontal="left"/>
    </xf>
    <xf numFmtId="0" fontId="4" fillId="0" borderId="0" xfId="0" applyFont="1" applyAlignment="1">
      <alignment vertical="center" wrapText="1"/>
    </xf>
    <xf numFmtId="0" fontId="1" fillId="0" borderId="0" xfId="0" applyFont="1" applyAlignment="1">
      <alignment vertical="top" wrapText="1"/>
    </xf>
    <xf numFmtId="0" fontId="1" fillId="0" borderId="0" xfId="0" applyFont="1" applyAlignment="1">
      <alignment horizontal="left" vertical="center" wrapText="1"/>
    </xf>
    <xf numFmtId="0" fontId="35" fillId="0" borderId="0" xfId="0" applyFont="1" applyAlignment="1">
      <alignment horizontal="left" vertical="center" wrapText="1"/>
    </xf>
    <xf numFmtId="0" fontId="36" fillId="0" borderId="10" xfId="0" applyFont="1" applyBorder="1" applyAlignment="1">
      <alignment horizontal="center" vertical="center"/>
    </xf>
    <xf numFmtId="0" fontId="35" fillId="0" borderId="0" xfId="0" applyFont="1" applyAlignment="1">
      <alignment vertical="center"/>
    </xf>
    <xf numFmtId="43" fontId="35" fillId="0" borderId="0" xfId="51" applyFont="1" applyFill="1" applyAlignment="1">
      <alignment horizontal="right"/>
    </xf>
    <xf numFmtId="177" fontId="35" fillId="0" borderId="0" xfId="128" applyNumberFormat="1" applyFont="1" applyAlignment="1">
      <alignment horizontal="right"/>
    </xf>
    <xf numFmtId="0" fontId="1" fillId="0" borderId="0" xfId="0" applyFont="1"/>
    <xf numFmtId="0" fontId="1" fillId="0" borderId="0" xfId="0" applyFont="1" applyAlignment="1">
      <alignment horizontal="left" vertical="top" wrapText="1"/>
    </xf>
    <xf numFmtId="0" fontId="36" fillId="0" borderId="5" xfId="0" applyFont="1" applyBorder="1" applyAlignment="1">
      <alignment horizontal="center" vertical="center"/>
    </xf>
    <xf numFmtId="0" fontId="36" fillId="0" borderId="5" xfId="0" applyFont="1" applyBorder="1" applyAlignment="1">
      <alignment horizontal="center" vertical="center" wrapText="1"/>
    </xf>
    <xf numFmtId="0" fontId="35" fillId="0" borderId="0" xfId="0" applyFont="1" applyAlignment="1">
      <alignment horizontal="right"/>
    </xf>
    <xf numFmtId="166" fontId="35" fillId="0" borderId="0" xfId="51" applyNumberFormat="1" applyFont="1" applyFill="1" applyAlignment="1">
      <alignment horizontal="right" vertical="center"/>
    </xf>
    <xf numFmtId="44" fontId="35" fillId="0" borderId="0" xfId="0" applyNumberFormat="1" applyFont="1"/>
    <xf numFmtId="44" fontId="35" fillId="0" borderId="12" xfId="66" applyFont="1" applyBorder="1"/>
    <xf numFmtId="0" fontId="37" fillId="0" borderId="0" xfId="0" applyFont="1" applyAlignment="1">
      <alignment horizontal="center"/>
    </xf>
    <xf numFmtId="166" fontId="35" fillId="0" borderId="0" xfId="51" applyNumberFormat="1" applyFont="1" applyAlignment="1">
      <alignment horizontal="right"/>
    </xf>
    <xf numFmtId="0" fontId="36" fillId="0" borderId="0" xfId="0" applyFont="1" applyAlignment="1">
      <alignment horizontal="center"/>
    </xf>
    <xf numFmtId="0" fontId="35" fillId="0" borderId="0" xfId="0" applyFont="1" applyAlignment="1">
      <alignment horizontal="left" indent="4"/>
    </xf>
    <xf numFmtId="0" fontId="3" fillId="0" borderId="0" xfId="120" applyFont="1"/>
    <xf numFmtId="0" fontId="35" fillId="0" borderId="0" xfId="0" applyFont="1" applyAlignment="1">
      <alignment horizontal="left" indent="16"/>
    </xf>
    <xf numFmtId="0" fontId="36" fillId="0" borderId="0" xfId="0" applyFont="1" applyAlignment="1">
      <alignment horizontal="center" wrapText="1"/>
    </xf>
    <xf numFmtId="185" fontId="35" fillId="0" borderId="0" xfId="128" applyNumberFormat="1" applyFont="1" applyFill="1" applyAlignment="1">
      <alignment horizontal="center"/>
    </xf>
    <xf numFmtId="185" fontId="35" fillId="0" borderId="0" xfId="0" applyNumberFormat="1" applyFont="1" applyAlignment="1">
      <alignment horizontal="center"/>
    </xf>
    <xf numFmtId="185" fontId="35" fillId="0" borderId="0" xfId="128" applyNumberFormat="1" applyFont="1" applyAlignment="1">
      <alignment horizontal="center"/>
    </xf>
    <xf numFmtId="185" fontId="35" fillId="0" borderId="0" xfId="128" applyNumberFormat="1" applyFont="1" applyBorder="1" applyAlignment="1">
      <alignment horizontal="center"/>
    </xf>
    <xf numFmtId="186" fontId="37" fillId="0" borderId="0" xfId="128" applyNumberFormat="1" applyFont="1"/>
    <xf numFmtId="186" fontId="35" fillId="0" borderId="0" xfId="128" applyNumberFormat="1" applyFont="1"/>
    <xf numFmtId="186" fontId="4" fillId="0" borderId="0" xfId="128" applyNumberFormat="1" applyFont="1" applyAlignment="1">
      <alignment vertical="top" wrapText="1"/>
    </xf>
    <xf numFmtId="0" fontId="36" fillId="0" borderId="10" xfId="0" applyFont="1" applyBorder="1" applyAlignment="1">
      <alignment horizontal="center" vertical="center" wrapText="1"/>
    </xf>
    <xf numFmtId="0" fontId="36" fillId="0" borderId="0" xfId="0" applyFont="1" applyAlignment="1">
      <alignment horizontal="center" vertical="center"/>
    </xf>
    <xf numFmtId="0" fontId="45" fillId="0" borderId="0" xfId="0" applyFont="1"/>
    <xf numFmtId="185" fontId="35" fillId="0" borderId="0" xfId="128" quotePrefix="1" applyNumberFormat="1" applyFont="1" applyBorder="1" applyAlignment="1">
      <alignment horizontal="center"/>
    </xf>
    <xf numFmtId="9" fontId="35" fillId="0" borderId="0" xfId="128" applyFont="1" applyFill="1" applyAlignment="1">
      <alignment horizontal="center"/>
    </xf>
    <xf numFmtId="185" fontId="35" fillId="0" borderId="0" xfId="128" quotePrefix="1" applyNumberFormat="1" applyFont="1" applyFill="1" applyAlignment="1">
      <alignment horizontal="center"/>
    </xf>
    <xf numFmtId="164" fontId="35" fillId="0" borderId="0" xfId="66" applyNumberFormat="1" applyFont="1" applyAlignment="1">
      <alignment vertical="center"/>
    </xf>
    <xf numFmtId="0" fontId="35" fillId="0" borderId="0" xfId="0" applyFont="1" applyAlignment="1">
      <alignment horizontal="right" vertical="center"/>
    </xf>
    <xf numFmtId="0" fontId="35" fillId="0" borderId="0" xfId="0" applyFont="1" applyAlignment="1">
      <alignment horizontal="center"/>
    </xf>
    <xf numFmtId="0" fontId="17" fillId="0" borderId="0" xfId="115" applyFont="1" applyAlignment="1">
      <alignment horizontal="center"/>
    </xf>
    <xf numFmtId="0" fontId="3" fillId="0" borderId="0" xfId="114"/>
    <xf numFmtId="0" fontId="3" fillId="0" borderId="0" xfId="115"/>
    <xf numFmtId="0" fontId="47" fillId="0" borderId="0" xfId="115" applyFont="1"/>
    <xf numFmtId="0" fontId="38" fillId="0" borderId="0" xfId="114" applyFont="1"/>
    <xf numFmtId="0" fontId="18" fillId="0" borderId="0" xfId="115" applyFont="1" applyAlignment="1">
      <alignment horizontal="center"/>
    </xf>
    <xf numFmtId="166" fontId="18" fillId="0" borderId="0" xfId="54" quotePrefix="1" applyNumberFormat="1" applyFont="1" applyBorder="1" applyAlignment="1"/>
    <xf numFmtId="166" fontId="18" fillId="0" borderId="10" xfId="54" quotePrefix="1" applyNumberFormat="1" applyFont="1" applyBorder="1" applyAlignment="1">
      <alignment horizontal="center"/>
    </xf>
    <xf numFmtId="185" fontId="3" fillId="0" borderId="0" xfId="114" applyNumberFormat="1"/>
    <xf numFmtId="0" fontId="18" fillId="0" borderId="0" xfId="115" applyFont="1"/>
    <xf numFmtId="164" fontId="18" fillId="0" borderId="0" xfId="69" applyNumberFormat="1" applyFont="1" applyFill="1" applyBorder="1" applyAlignment="1">
      <alignment wrapText="1"/>
    </xf>
    <xf numFmtId="164" fontId="3" fillId="0" borderId="0" xfId="69" applyNumberFormat="1" applyFont="1" applyFill="1" applyBorder="1" applyAlignment="1">
      <alignment wrapText="1"/>
    </xf>
    <xf numFmtId="166" fontId="3" fillId="0" borderId="0" xfId="56" applyNumberFormat="1" applyFont="1" applyFill="1" applyBorder="1" applyAlignment="1">
      <alignment horizontal="right"/>
    </xf>
    <xf numFmtId="166" fontId="3" fillId="0" borderId="0" xfId="54" applyNumberFormat="1" applyFont="1" applyFill="1" applyBorder="1" applyAlignment="1">
      <alignment wrapText="1"/>
    </xf>
    <xf numFmtId="164" fontId="18" fillId="0" borderId="0" xfId="71" applyNumberFormat="1" applyFont="1" applyFill="1" applyBorder="1" applyAlignment="1">
      <alignment horizontal="right"/>
    </xf>
    <xf numFmtId="169" fontId="3" fillId="0" borderId="0" xfId="115" applyNumberFormat="1" applyAlignment="1">
      <alignment horizontal="center"/>
    </xf>
    <xf numFmtId="164" fontId="3" fillId="0" borderId="0" xfId="71" applyNumberFormat="1" applyFont="1" applyFill="1" applyBorder="1" applyAlignment="1">
      <alignment horizontal="right"/>
    </xf>
    <xf numFmtId="0" fontId="3" fillId="0" borderId="0" xfId="115" applyAlignment="1">
      <alignment horizontal="center"/>
    </xf>
    <xf numFmtId="166" fontId="3" fillId="0" borderId="0" xfId="51" applyNumberFormat="1" applyFont="1" applyFill="1" applyBorder="1" applyAlignment="1">
      <alignment horizontal="right"/>
    </xf>
    <xf numFmtId="0" fontId="18" fillId="0" borderId="0" xfId="115" applyFont="1" applyAlignment="1">
      <alignment horizontal="left"/>
    </xf>
    <xf numFmtId="164" fontId="18" fillId="0" borderId="12" xfId="69" applyNumberFormat="1" applyFont="1" applyFill="1" applyBorder="1" applyAlignment="1">
      <alignment wrapText="1"/>
    </xf>
    <xf numFmtId="176" fontId="3" fillId="0" borderId="0" xfId="128" applyNumberFormat="1" applyFont="1" applyFill="1" applyBorder="1" applyAlignment="1">
      <alignment horizontal="center"/>
    </xf>
    <xf numFmtId="0" fontId="3" fillId="0" borderId="0" xfId="114" applyAlignment="1">
      <alignment horizontal="left" vertical="top" wrapText="1"/>
    </xf>
    <xf numFmtId="0" fontId="3" fillId="0" borderId="0" xfId="119" applyAlignment="1">
      <alignment horizontal="left" vertical="top" wrapText="1"/>
    </xf>
    <xf numFmtId="0" fontId="3" fillId="0" borderId="0" xfId="114" applyAlignment="1">
      <alignment horizontal="left" wrapText="1"/>
    </xf>
    <xf numFmtId="164" fontId="35" fillId="0" borderId="0" xfId="66" applyNumberFormat="1" applyFont="1" applyFill="1" applyAlignment="1">
      <alignment horizontal="right" vertical="center"/>
    </xf>
    <xf numFmtId="166" fontId="46" fillId="0" borderId="0" xfId="54" applyNumberFormat="1" applyFont="1" applyFill="1" applyBorder="1" applyAlignment="1">
      <alignment wrapText="1"/>
    </xf>
    <xf numFmtId="0" fontId="37" fillId="0" borderId="0" xfId="0" applyFont="1" applyAlignment="1">
      <alignment horizontal="center"/>
    </xf>
    <xf numFmtId="0" fontId="35" fillId="0" borderId="0" xfId="0" applyFont="1" applyAlignment="1">
      <alignment horizontal="center"/>
    </xf>
    <xf numFmtId="16" fontId="36" fillId="0" borderId="10" xfId="0" quotePrefix="1" applyNumberFormat="1" applyFont="1" applyBorder="1" applyAlignment="1">
      <alignment horizontal="center"/>
    </xf>
    <xf numFmtId="0" fontId="36" fillId="0" borderId="10" xfId="0" applyFont="1" applyBorder="1" applyAlignment="1">
      <alignment horizontal="center"/>
    </xf>
    <xf numFmtId="0" fontId="35" fillId="0" borderId="0" xfId="0" applyFont="1" applyAlignment="1">
      <alignment horizontal="left"/>
    </xf>
    <xf numFmtId="0" fontId="35" fillId="0" borderId="0" xfId="0" applyFont="1" applyAlignment="1">
      <alignment horizontal="center" wrapText="1"/>
    </xf>
    <xf numFmtId="0" fontId="36" fillId="0" borderId="0" xfId="0" applyFont="1" applyAlignment="1">
      <alignment horizontal="center"/>
    </xf>
    <xf numFmtId="0" fontId="37" fillId="0" borderId="0" xfId="0" applyFont="1" applyAlignment="1">
      <alignment horizontal="center" wrapText="1"/>
    </xf>
    <xf numFmtId="0" fontId="35" fillId="0" borderId="0" xfId="0" applyFont="1" applyAlignment="1">
      <alignment horizontal="left" vertical="top" wrapText="1"/>
    </xf>
    <xf numFmtId="0" fontId="1" fillId="0" borderId="0" xfId="0" applyFont="1" applyAlignment="1">
      <alignment horizontal="left" vertical="top" wrapText="1"/>
    </xf>
    <xf numFmtId="0" fontId="42" fillId="0" borderId="13" xfId="0" applyFont="1" applyBorder="1" applyAlignment="1">
      <alignment horizontal="center"/>
    </xf>
    <xf numFmtId="0" fontId="36" fillId="0" borderId="5" xfId="0" applyFont="1" applyBorder="1" applyAlignment="1">
      <alignment horizontal="center"/>
    </xf>
    <xf numFmtId="0" fontId="4" fillId="0" borderId="0" xfId="0" applyFont="1" applyAlignment="1">
      <alignment horizontal="left" vertical="center" wrapText="1"/>
    </xf>
    <xf numFmtId="0" fontId="44" fillId="0" borderId="0" xfId="0" applyFont="1" applyAlignment="1">
      <alignment horizontal="left" vertical="top" wrapText="1"/>
    </xf>
    <xf numFmtId="0" fontId="43" fillId="0" borderId="0" xfId="0" applyFont="1" applyAlignment="1">
      <alignment horizontal="left" vertical="top" wrapText="1"/>
    </xf>
    <xf numFmtId="0" fontId="4" fillId="0" borderId="0" xfId="0" applyFont="1" applyAlignment="1">
      <alignment horizontal="left" vertical="top" wrapText="1"/>
    </xf>
    <xf numFmtId="0" fontId="35" fillId="0" borderId="0" xfId="0" applyFont="1" applyAlignment="1">
      <alignment horizontal="left" vertical="center" wrapText="1"/>
    </xf>
    <xf numFmtId="0" fontId="36" fillId="0" borderId="0" xfId="0" applyFont="1" applyAlignment="1">
      <alignment horizontal="left" vertical="top" wrapText="1"/>
    </xf>
    <xf numFmtId="0" fontId="18" fillId="0" borderId="0" xfId="0" applyFont="1" applyAlignment="1">
      <alignment horizontal="left" vertical="top" wrapText="1"/>
    </xf>
    <xf numFmtId="0" fontId="3" fillId="0" borderId="0" xfId="114" applyAlignment="1">
      <alignment horizontal="center"/>
    </xf>
    <xf numFmtId="0" fontId="17" fillId="0" borderId="0" xfId="115" applyFont="1" applyAlignment="1">
      <alignment horizontal="center"/>
    </xf>
    <xf numFmtId="0" fontId="17" fillId="0" borderId="0" xfId="115" applyFont="1" applyAlignment="1">
      <alignment horizontal="center" vertical="center" wrapText="1"/>
    </xf>
    <xf numFmtId="0" fontId="3" fillId="0" borderId="0" xfId="119" applyAlignment="1">
      <alignment horizontal="left" vertical="top" wrapText="1"/>
    </xf>
    <xf numFmtId="0" fontId="35" fillId="0" borderId="0" xfId="114" applyFont="1" applyAlignment="1">
      <alignment horizontal="left" vertical="top" wrapText="1"/>
    </xf>
    <xf numFmtId="0" fontId="3" fillId="0" borderId="0" xfId="114" applyAlignment="1">
      <alignment horizontal="left" vertical="top" wrapText="1"/>
    </xf>
    <xf numFmtId="0" fontId="3" fillId="0" borderId="0" xfId="115" applyAlignment="1">
      <alignment horizontal="left"/>
    </xf>
    <xf numFmtId="0" fontId="35" fillId="0" borderId="0" xfId="114" applyFont="1" applyAlignment="1">
      <alignment horizontal="left"/>
    </xf>
    <xf numFmtId="0" fontId="36" fillId="11" borderId="0" xfId="0" applyFont="1" applyFill="1" applyAlignment="1">
      <alignment horizontal="center" wrapText="1"/>
    </xf>
    <xf numFmtId="0" fontId="1" fillId="0" borderId="0" xfId="0" applyFont="1" applyAlignment="1">
      <alignment horizontal="center" vertical="center" wrapText="1"/>
    </xf>
    <xf numFmtId="0" fontId="35" fillId="0" borderId="0" xfId="0" applyFont="1" applyAlignment="1">
      <alignment horizontal="center" vertical="center" wrapText="1"/>
    </xf>
    <xf numFmtId="0" fontId="36" fillId="11" borderId="0" xfId="0" applyFont="1" applyFill="1" applyAlignment="1">
      <alignment horizontal="center"/>
    </xf>
    <xf numFmtId="0" fontId="1" fillId="0" borderId="0" xfId="0" applyFont="1" applyAlignment="1">
      <alignment horizontal="left" vertical="center" wrapText="1"/>
    </xf>
    <xf numFmtId="0" fontId="36" fillId="0" borderId="13" xfId="0" applyFont="1" applyBorder="1" applyAlignment="1">
      <alignment horizontal="center" vertical="center" wrapText="1"/>
    </xf>
    <xf numFmtId="0" fontId="36" fillId="0" borderId="10" xfId="0" applyFont="1" applyBorder="1" applyAlignment="1">
      <alignment horizontal="center" vertical="center" wrapText="1"/>
    </xf>
    <xf numFmtId="0" fontId="36" fillId="0" borderId="13" xfId="0" applyFont="1" applyBorder="1" applyAlignment="1">
      <alignment horizontal="center" wrapText="1"/>
    </xf>
    <xf numFmtId="0" fontId="36" fillId="0" borderId="10" xfId="0" applyFont="1" applyBorder="1" applyAlignment="1">
      <alignment horizontal="center" wrapText="1"/>
    </xf>
  </cellXfs>
  <cellStyles count="170">
    <cellStyle name="??&amp;_x0012_?&amp;_x000b_" xfId="1" xr:uid="{00000000-0005-0000-0000-000000000000}"/>
    <cellStyle name="??&amp;_x0012_?&amp;_x000b_ 2" xfId="2" xr:uid="{00000000-0005-0000-0000-000001000000}"/>
    <cellStyle name="??&amp;_x0012_?&amp;_x000b_?_x0008_*_x0007_?" xfId="3" xr:uid="{00000000-0005-0000-0000-000002000000}"/>
    <cellStyle name="??&amp;_x0012_?&amp;_x000b_?_x0008_*_x0007_?_x0007_" xfId="4" xr:uid="{00000000-0005-0000-0000-000003000000}"/>
    <cellStyle name="??&amp;_x0012_?&amp;_x000b_?_x0008_*_x0007_?_x0007__x0001__x0001_" xfId="5" xr:uid="{00000000-0005-0000-0000-000004000000}"/>
    <cellStyle name="??&amp;_x0012_?&amp;_x000b_?_x0008_*_x0007_? 2" xfId="6" xr:uid="{00000000-0005-0000-0000-000005000000}"/>
    <cellStyle name="??&amp;_x0012_?&amp;_x000b_?_x0008_*_x0007_?_x0007_ 2" xfId="7" xr:uid="{00000000-0005-0000-0000-000006000000}"/>
    <cellStyle name="??&amp;_x0012_?&amp;_x000b_?_x0008_*_x0007_?_x0007__x0001__x0001_ 2" xfId="8" xr:uid="{00000000-0005-0000-0000-000007000000}"/>
    <cellStyle name="??&amp;_x0012_?&amp;_x000b_?_x0008_*_x0007_? 3" xfId="9" xr:uid="{00000000-0005-0000-0000-000008000000}"/>
    <cellStyle name="??&amp;_x0012_?&amp;_x000b_?_x0008_*_x0007_?_x0007_ 3" xfId="10" xr:uid="{00000000-0005-0000-0000-000009000000}"/>
    <cellStyle name="??&amp;_x0012_?&amp;_x000b_?_x0008_*_x0007_?_x0007__x0001__x0001_ 3" xfId="11" xr:uid="{00000000-0005-0000-0000-00000A000000}"/>
    <cellStyle name="??_?.????" xfId="12" xr:uid="{00000000-0005-0000-0000-00000B000000}"/>
    <cellStyle name="_Agilent Restated Financial FY02-Q306 v.7" xfId="13" xr:uid="{00000000-0005-0000-0000-00000C000000}"/>
    <cellStyle name="_Amount" xfId="14" xr:uid="{00000000-0005-0000-0000-00000D000000}"/>
    <cellStyle name="_Apr '05 financials recon v5" xfId="15" xr:uid="{00000000-0005-0000-0000-00000E000000}"/>
    <cellStyle name="_Center" xfId="16" xr:uid="{00000000-0005-0000-0000-00000F000000}"/>
    <cellStyle name="_Copy of FY06 Jan Cash Flow v10" xfId="17" xr:uid="{00000000-0005-0000-0000-000010000000}"/>
    <cellStyle name="_Copy of FY06 Jan Cash Flow v10 2" xfId="18" xr:uid="{00000000-0005-0000-0000-000011000000}"/>
    <cellStyle name="_Desc" xfId="19" xr:uid="{00000000-0005-0000-0000-000012000000}"/>
    <cellStyle name="_Disc Ops Footnote v3 - Balance sheet" xfId="20" xr:uid="{00000000-0005-0000-0000-000013000000}"/>
    <cellStyle name="_Disc Ops Footnote v3 - Balance sheet 2" xfId="21" xr:uid="{00000000-0005-0000-0000-000014000000}"/>
    <cellStyle name="_DOH Q107 Back up" xfId="22" xr:uid="{00000000-0005-0000-0000-000015000000}"/>
    <cellStyle name="_Inc Stmt-press release 5-9" xfId="23" xr:uid="{00000000-0005-0000-0000-000016000000}"/>
    <cellStyle name="_Oct'05 financials recon - DISC OPS v5" xfId="24" xr:uid="{00000000-0005-0000-0000-000017000000}"/>
    <cellStyle name="_Oct'05 financials recon - DISC OPS v5 2" xfId="25" xr:uid="{00000000-0005-0000-0000-000018000000}"/>
    <cellStyle name="_PY PF web tables" xfId="26" xr:uid="{00000000-0005-0000-0000-000019000000}"/>
    <cellStyle name="_PY PF web tables 2" xfId="27" xr:uid="{00000000-0005-0000-0000-00001A000000}"/>
    <cellStyle name="_Q106Recon" xfId="28" xr:uid="{00000000-0005-0000-0000-00001B000000}"/>
    <cellStyle name="_Q106Recon 2" xfId="29" xr:uid="{00000000-0005-0000-0000-00001C000000}"/>
    <cellStyle name="_Q2'09 ATD Conf Call Notes Essbase 5.13.09" xfId="30" xr:uid="{00000000-0005-0000-0000-00001D000000}"/>
    <cellStyle name="£ BP" xfId="31" xr:uid="{00000000-0005-0000-0000-00001E000000}"/>
    <cellStyle name="£ BP 2" xfId="32" xr:uid="{00000000-0005-0000-0000-00001F000000}"/>
    <cellStyle name="¥ JY" xfId="33" xr:uid="{00000000-0005-0000-0000-000020000000}"/>
    <cellStyle name="¥ JY 2" xfId="34" xr:uid="{00000000-0005-0000-0000-000021000000}"/>
    <cellStyle name="Actual Date" xfId="35" xr:uid="{00000000-0005-0000-0000-000022000000}"/>
    <cellStyle name="Actual Date 2" xfId="36" xr:uid="{00000000-0005-0000-0000-000023000000}"/>
    <cellStyle name="Bold/Border" xfId="37" xr:uid="{00000000-0005-0000-0000-000024000000}"/>
    <cellStyle name="Border" xfId="38" xr:uid="{00000000-0005-0000-0000-000025000000}"/>
    <cellStyle name="Bullet" xfId="39" xr:uid="{00000000-0005-0000-0000-000026000000}"/>
    <cellStyle name="Bullet 2" xfId="40" xr:uid="{00000000-0005-0000-0000-000027000000}"/>
    <cellStyle name="C:\WINNT" xfId="41" xr:uid="{00000000-0005-0000-0000-000028000000}"/>
    <cellStyle name="C:\WINNT 2" xfId="42" xr:uid="{00000000-0005-0000-0000-000029000000}"/>
    <cellStyle name="Calc Currency (0)" xfId="43" xr:uid="{00000000-0005-0000-0000-00002A000000}"/>
    <cellStyle name="Calc Currency (2)" xfId="44" xr:uid="{00000000-0005-0000-0000-00002B000000}"/>
    <cellStyle name="Calc Percent (0)" xfId="45" xr:uid="{00000000-0005-0000-0000-00002C000000}"/>
    <cellStyle name="Calc Percent (1)" xfId="46" xr:uid="{00000000-0005-0000-0000-00002D000000}"/>
    <cellStyle name="Calc Percent (2)" xfId="47" xr:uid="{00000000-0005-0000-0000-00002E000000}"/>
    <cellStyle name="Calc Units (0)" xfId="48" xr:uid="{00000000-0005-0000-0000-00002F000000}"/>
    <cellStyle name="Calc Units (1)" xfId="49" xr:uid="{00000000-0005-0000-0000-000030000000}"/>
    <cellStyle name="Calc Units (2)" xfId="50" xr:uid="{00000000-0005-0000-0000-000031000000}"/>
    <cellStyle name="Comma" xfId="51" builtinId="3"/>
    <cellStyle name="Comma [00]" xfId="52" xr:uid="{00000000-0005-0000-0000-000033000000}"/>
    <cellStyle name="Comma 2" xfId="53" xr:uid="{00000000-0005-0000-0000-000034000000}"/>
    <cellStyle name="Comma 2 2" xfId="54" xr:uid="{00000000-0005-0000-0000-000035000000}"/>
    <cellStyle name="Comma 3" xfId="55" xr:uid="{00000000-0005-0000-0000-000036000000}"/>
    <cellStyle name="Comma 3 2" xfId="56" xr:uid="{00000000-0005-0000-0000-000037000000}"/>
    <cellStyle name="Comma 37" xfId="57" xr:uid="{00000000-0005-0000-0000-000038000000}"/>
    <cellStyle name="Comma 38" xfId="58" xr:uid="{00000000-0005-0000-0000-000039000000}"/>
    <cellStyle name="Comma0" xfId="59" xr:uid="{00000000-0005-0000-0000-00003A000000}"/>
    <cellStyle name="Comma0 - Style3" xfId="60" xr:uid="{00000000-0005-0000-0000-00003B000000}"/>
    <cellStyle name="Comma0 2" xfId="61" xr:uid="{00000000-0005-0000-0000-00003C000000}"/>
    <cellStyle name="Comma0 3" xfId="62" xr:uid="{00000000-0005-0000-0000-00003D000000}"/>
    <cellStyle name="Comma0_02-2006 EPS" xfId="63" xr:uid="{00000000-0005-0000-0000-00003E000000}"/>
    <cellStyle name="Compressed" xfId="64" xr:uid="{00000000-0005-0000-0000-00003F000000}"/>
    <cellStyle name="Curren - Style4" xfId="65" xr:uid="{00000000-0005-0000-0000-000040000000}"/>
    <cellStyle name="Currency" xfId="66" builtinId="4"/>
    <cellStyle name="Currency [00]" xfId="67" xr:uid="{00000000-0005-0000-0000-000042000000}"/>
    <cellStyle name="Currency 2" xfId="68" xr:uid="{00000000-0005-0000-0000-000043000000}"/>
    <cellStyle name="Currency 2 2" xfId="69" xr:uid="{00000000-0005-0000-0000-000044000000}"/>
    <cellStyle name="Currency 3" xfId="70" xr:uid="{00000000-0005-0000-0000-000045000000}"/>
    <cellStyle name="Currency 3 2" xfId="71" xr:uid="{00000000-0005-0000-0000-000046000000}"/>
    <cellStyle name="Currency 34" xfId="72" xr:uid="{00000000-0005-0000-0000-000047000000}"/>
    <cellStyle name="Currency0" xfId="73" xr:uid="{00000000-0005-0000-0000-000048000000}"/>
    <cellStyle name="Currency0 2" xfId="74" xr:uid="{00000000-0005-0000-0000-000049000000}"/>
    <cellStyle name="Dash" xfId="75" xr:uid="{00000000-0005-0000-0000-00004A000000}"/>
    <cellStyle name="Dash 2" xfId="76" xr:uid="{00000000-0005-0000-0000-00004B000000}"/>
    <cellStyle name="Date" xfId="77" xr:uid="{00000000-0005-0000-0000-00004C000000}"/>
    <cellStyle name="Date 2" xfId="78" xr:uid="{00000000-0005-0000-0000-00004D000000}"/>
    <cellStyle name="Date Short" xfId="79" xr:uid="{00000000-0005-0000-0000-00004E000000}"/>
    <cellStyle name="Enter Currency (0)" xfId="80" xr:uid="{00000000-0005-0000-0000-00004F000000}"/>
    <cellStyle name="Enter Currency (2)" xfId="81" xr:uid="{00000000-0005-0000-0000-000050000000}"/>
    <cellStyle name="Enter Units (0)" xfId="82" xr:uid="{00000000-0005-0000-0000-000051000000}"/>
    <cellStyle name="Enter Units (1)" xfId="83" xr:uid="{00000000-0005-0000-0000-000052000000}"/>
    <cellStyle name="Enter Units (2)" xfId="84" xr:uid="{00000000-0005-0000-0000-000053000000}"/>
    <cellStyle name="Fixed" xfId="85" xr:uid="{00000000-0005-0000-0000-000054000000}"/>
    <cellStyle name="Fixed 2" xfId="86" xr:uid="{00000000-0005-0000-0000-000055000000}"/>
    <cellStyle name="Grey" xfId="87" xr:uid="{00000000-0005-0000-0000-000056000000}"/>
    <cellStyle name="HEADER" xfId="88" xr:uid="{00000000-0005-0000-0000-000057000000}"/>
    <cellStyle name="Header1" xfId="89" xr:uid="{00000000-0005-0000-0000-000058000000}"/>
    <cellStyle name="Header2" xfId="90" xr:uid="{00000000-0005-0000-0000-000059000000}"/>
    <cellStyle name="Heading" xfId="91" xr:uid="{00000000-0005-0000-0000-00005A000000}"/>
    <cellStyle name="Heading 1 2" xfId="92" xr:uid="{00000000-0005-0000-0000-00005B000000}"/>
    <cellStyle name="Heading 2 2" xfId="93" xr:uid="{00000000-0005-0000-0000-00005C000000}"/>
    <cellStyle name="Heading 2 2 2" xfId="94" xr:uid="{00000000-0005-0000-0000-00005D000000}"/>
    <cellStyle name="Heading 5" xfId="95" xr:uid="{00000000-0005-0000-0000-00005E000000}"/>
    <cellStyle name="heading info" xfId="96" xr:uid="{00000000-0005-0000-0000-00005F000000}"/>
    <cellStyle name="Heading1" xfId="97" xr:uid="{00000000-0005-0000-0000-000060000000}"/>
    <cellStyle name="Heading1 2" xfId="98" xr:uid="{00000000-0005-0000-0000-000061000000}"/>
    <cellStyle name="Heading2" xfId="99" xr:uid="{00000000-0005-0000-0000-000062000000}"/>
    <cellStyle name="Heading2 2" xfId="100" xr:uid="{00000000-0005-0000-0000-000063000000}"/>
    <cellStyle name="Heading3" xfId="101" xr:uid="{00000000-0005-0000-0000-000064000000}"/>
    <cellStyle name="HIGHLIGHT" xfId="102" xr:uid="{00000000-0005-0000-0000-000065000000}"/>
    <cellStyle name="IMR" xfId="103" xr:uid="{00000000-0005-0000-0000-000066000000}"/>
    <cellStyle name="IMR 2" xfId="104" xr:uid="{00000000-0005-0000-0000-000067000000}"/>
    <cellStyle name="Input [yellow]" xfId="105" xr:uid="{00000000-0005-0000-0000-000068000000}"/>
    <cellStyle name="Link Currency (0)" xfId="106" xr:uid="{00000000-0005-0000-0000-000069000000}"/>
    <cellStyle name="Link Currency (2)" xfId="107" xr:uid="{00000000-0005-0000-0000-00006A000000}"/>
    <cellStyle name="Link Units (0)" xfId="108" xr:uid="{00000000-0005-0000-0000-00006B000000}"/>
    <cellStyle name="Link Units (1)" xfId="109" xr:uid="{00000000-0005-0000-0000-00006C000000}"/>
    <cellStyle name="Link Units (2)" xfId="110" xr:uid="{00000000-0005-0000-0000-00006D000000}"/>
    <cellStyle name="no dec" xfId="111" xr:uid="{00000000-0005-0000-0000-00006E000000}"/>
    <cellStyle name="Normal" xfId="0" builtinId="0"/>
    <cellStyle name="Normal - Style1" xfId="112" xr:uid="{00000000-0005-0000-0000-000070000000}"/>
    <cellStyle name="Normal - Style1 2" xfId="113" xr:uid="{00000000-0005-0000-0000-000071000000}"/>
    <cellStyle name="Normal 2" xfId="114" xr:uid="{00000000-0005-0000-0000-000072000000}"/>
    <cellStyle name="Normal 2 4" xfId="115" xr:uid="{00000000-0005-0000-0000-000073000000}"/>
    <cellStyle name="Normal 3" xfId="116" xr:uid="{00000000-0005-0000-0000-000074000000}"/>
    <cellStyle name="Normal 3 2" xfId="117" xr:uid="{00000000-0005-0000-0000-000075000000}"/>
    <cellStyle name="Normal 4" xfId="118" xr:uid="{00000000-0005-0000-0000-000076000000}"/>
    <cellStyle name="Normal 4 2" xfId="119" xr:uid="{00000000-0005-0000-0000-000077000000}"/>
    <cellStyle name="Normal_Q1'01 Press Release 2" xfId="120" xr:uid="{00000000-0005-0000-0000-000078000000}"/>
    <cellStyle name="Normal2" xfId="121" xr:uid="{00000000-0005-0000-0000-000079000000}"/>
    <cellStyle name="Output Amounts" xfId="122" xr:uid="{00000000-0005-0000-0000-00007A000000}"/>
    <cellStyle name="Output Column Headings" xfId="123" xr:uid="{00000000-0005-0000-0000-00007B000000}"/>
    <cellStyle name="Output Line Items" xfId="124" xr:uid="{00000000-0005-0000-0000-00007C000000}"/>
    <cellStyle name="Output Report Heading" xfId="125" xr:uid="{00000000-0005-0000-0000-00007D000000}"/>
    <cellStyle name="Output Report Title" xfId="126" xr:uid="{00000000-0005-0000-0000-00007E000000}"/>
    <cellStyle name="Percen - Style1" xfId="127" xr:uid="{00000000-0005-0000-0000-00007F000000}"/>
    <cellStyle name="Percent" xfId="128" builtinId="5"/>
    <cellStyle name="Percent [0]" xfId="129" xr:uid="{00000000-0005-0000-0000-000081000000}"/>
    <cellStyle name="Percent [00]" xfId="130" xr:uid="{00000000-0005-0000-0000-000082000000}"/>
    <cellStyle name="Percent [2]" xfId="131" xr:uid="{00000000-0005-0000-0000-000083000000}"/>
    <cellStyle name="Percent [2] 2" xfId="132" xr:uid="{00000000-0005-0000-0000-000084000000}"/>
    <cellStyle name="Percent 2" xfId="133" xr:uid="{00000000-0005-0000-0000-000085000000}"/>
    <cellStyle name="Percent 2 2" xfId="134" xr:uid="{00000000-0005-0000-0000-000086000000}"/>
    <cellStyle name="Percent 3" xfId="135" xr:uid="{00000000-0005-0000-0000-000087000000}"/>
    <cellStyle name="Percent 3 2" xfId="136" xr:uid="{00000000-0005-0000-0000-000088000000}"/>
    <cellStyle name="Percent 3 2 2" xfId="137" xr:uid="{00000000-0005-0000-0000-000089000000}"/>
    <cellStyle name="Percent 36" xfId="138" xr:uid="{00000000-0005-0000-0000-00008A000000}"/>
    <cellStyle name="Percent 37" xfId="139" xr:uid="{00000000-0005-0000-0000-00008B000000}"/>
    <cellStyle name="PrePop Currency (0)" xfId="140" xr:uid="{00000000-0005-0000-0000-00008C000000}"/>
    <cellStyle name="PrePop Currency (2)" xfId="141" xr:uid="{00000000-0005-0000-0000-00008D000000}"/>
    <cellStyle name="PrePop Units (0)" xfId="142" xr:uid="{00000000-0005-0000-0000-00008E000000}"/>
    <cellStyle name="PrePop Units (1)" xfId="143" xr:uid="{00000000-0005-0000-0000-00008F000000}"/>
    <cellStyle name="PrePop Units (2)" xfId="144" xr:uid="{00000000-0005-0000-0000-000090000000}"/>
    <cellStyle name="PSChar" xfId="145" xr:uid="{00000000-0005-0000-0000-000091000000}"/>
    <cellStyle name="PSDate" xfId="146" xr:uid="{00000000-0005-0000-0000-000092000000}"/>
    <cellStyle name="PSDec" xfId="147" xr:uid="{00000000-0005-0000-0000-000093000000}"/>
    <cellStyle name="PSHeading" xfId="148" xr:uid="{00000000-0005-0000-0000-000094000000}"/>
    <cellStyle name="PSInt" xfId="149" xr:uid="{00000000-0005-0000-0000-000095000000}"/>
    <cellStyle name="PSSpacer" xfId="150" xr:uid="{00000000-0005-0000-0000-000096000000}"/>
    <cellStyle name="Style 1" xfId="151" xr:uid="{00000000-0005-0000-0000-000097000000}"/>
    <cellStyle name="Style 1 2" xfId="152" xr:uid="{00000000-0005-0000-0000-000098000000}"/>
    <cellStyle name="Text Indent A" xfId="153" xr:uid="{00000000-0005-0000-0000-000099000000}"/>
    <cellStyle name="Text Indent B" xfId="154" xr:uid="{00000000-0005-0000-0000-00009A000000}"/>
    <cellStyle name="Text Indent C" xfId="155" xr:uid="{00000000-0005-0000-0000-00009B000000}"/>
    <cellStyle name="Times New Roman" xfId="156" xr:uid="{00000000-0005-0000-0000-00009C000000}"/>
    <cellStyle name="Title1" xfId="157" xr:uid="{00000000-0005-0000-0000-00009D000000}"/>
    <cellStyle name="Title2" xfId="158" xr:uid="{00000000-0005-0000-0000-00009E000000}"/>
    <cellStyle name="Title3" xfId="159" xr:uid="{00000000-0005-0000-0000-00009F000000}"/>
    <cellStyle name="Total 2" xfId="160" xr:uid="{00000000-0005-0000-0000-0000A0000000}"/>
    <cellStyle name="Unprot" xfId="161" xr:uid="{00000000-0005-0000-0000-0000A1000000}"/>
    <cellStyle name="Unprot$" xfId="162" xr:uid="{00000000-0005-0000-0000-0000A2000000}"/>
    <cellStyle name="Unprot$ 2" xfId="163" xr:uid="{00000000-0005-0000-0000-0000A3000000}"/>
    <cellStyle name="Unprotect" xfId="164" xr:uid="{00000000-0005-0000-0000-0000A4000000}"/>
    <cellStyle name="桁区切り [0.00]_Book2" xfId="165" xr:uid="{00000000-0005-0000-0000-0000A5000000}"/>
    <cellStyle name="桁区切り_Book2" xfId="166" xr:uid="{00000000-0005-0000-0000-0000A6000000}"/>
    <cellStyle name="標準_Book2" xfId="167" xr:uid="{00000000-0005-0000-0000-0000A7000000}"/>
    <cellStyle name="通貨 [0.00]_Book2" xfId="168" xr:uid="{00000000-0005-0000-0000-0000A8000000}"/>
    <cellStyle name="通貨_Book2" xfId="169" xr:uid="{00000000-0005-0000-0000-0000A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54"/>
  <sheetViews>
    <sheetView tabSelected="1" zoomScaleNormal="100" workbookViewId="0">
      <selection sqref="A1:H1"/>
    </sheetView>
  </sheetViews>
  <sheetFormatPr defaultRowHeight="15.75" customHeight="1"/>
  <cols>
    <col min="1" max="1" width="56.140625" style="1" customWidth="1"/>
    <col min="2" max="2" width="12.5703125" style="1" customWidth="1"/>
    <col min="3" max="3" width="4.28515625" style="1" customWidth="1"/>
    <col min="4" max="4" width="12.5703125" style="1" customWidth="1"/>
    <col min="5" max="5" width="4.28515625" style="1" customWidth="1"/>
    <col min="6" max="6" width="12.5703125" style="1" customWidth="1"/>
    <col min="7" max="7" width="4.28515625" style="1" customWidth="1"/>
    <col min="8" max="8" width="12.5703125" style="1" customWidth="1"/>
    <col min="9" max="16384" width="9.140625" style="1"/>
  </cols>
  <sheetData>
    <row r="1" spans="1:9" ht="15.75" customHeight="1">
      <c r="A1" s="104" t="s">
        <v>0</v>
      </c>
      <c r="B1" s="104"/>
      <c r="C1" s="104"/>
      <c r="D1" s="104"/>
      <c r="E1" s="104"/>
      <c r="F1" s="104"/>
      <c r="G1" s="104"/>
      <c r="H1" s="104"/>
      <c r="I1" s="54"/>
    </row>
    <row r="2" spans="1:9" ht="15.75" customHeight="1">
      <c r="A2" s="104" t="s">
        <v>173</v>
      </c>
      <c r="B2" s="104"/>
      <c r="C2" s="104"/>
      <c r="D2" s="104"/>
      <c r="E2" s="104"/>
      <c r="F2" s="104"/>
      <c r="G2" s="104"/>
      <c r="H2" s="104"/>
    </row>
    <row r="3" spans="1:9" ht="15.75" customHeight="1">
      <c r="A3" s="104" t="s">
        <v>143</v>
      </c>
      <c r="B3" s="104"/>
      <c r="C3" s="104"/>
      <c r="D3" s="104"/>
      <c r="E3" s="104"/>
      <c r="F3" s="104"/>
      <c r="G3" s="104"/>
      <c r="H3" s="104"/>
    </row>
    <row r="4" spans="1:9" ht="15.75" customHeight="1">
      <c r="A4" s="104" t="s">
        <v>1</v>
      </c>
      <c r="B4" s="104"/>
      <c r="C4" s="104"/>
      <c r="D4" s="104"/>
      <c r="E4" s="104"/>
      <c r="F4" s="104"/>
      <c r="G4" s="104"/>
      <c r="H4" s="104"/>
    </row>
    <row r="5" spans="1:9" ht="15.75" customHeight="1">
      <c r="A5" s="104" t="s">
        <v>2</v>
      </c>
      <c r="B5" s="104"/>
      <c r="C5" s="104"/>
      <c r="D5" s="104"/>
      <c r="E5" s="104"/>
      <c r="F5" s="104"/>
      <c r="G5" s="104"/>
      <c r="H5" s="104"/>
    </row>
    <row r="8" spans="1:9" ht="12.75" customHeight="1">
      <c r="B8" s="110" t="s">
        <v>13</v>
      </c>
      <c r="C8" s="110"/>
      <c r="D8" s="110"/>
      <c r="F8" s="110" t="s">
        <v>179</v>
      </c>
      <c r="G8" s="110"/>
      <c r="H8" s="110"/>
    </row>
    <row r="9" spans="1:9" ht="12.75" customHeight="1" thickBot="1">
      <c r="B9" s="106" t="s">
        <v>178</v>
      </c>
      <c r="C9" s="107"/>
      <c r="D9" s="107"/>
      <c r="F9" s="106" t="s">
        <v>178</v>
      </c>
      <c r="G9" s="107"/>
      <c r="H9" s="107"/>
    </row>
    <row r="10" spans="1:9" ht="30.2" customHeight="1" thickBot="1">
      <c r="B10" s="48">
        <v>2026</v>
      </c>
      <c r="D10" s="48">
        <v>2025</v>
      </c>
      <c r="F10" s="48">
        <v>2026</v>
      </c>
      <c r="H10" s="49">
        <v>2025</v>
      </c>
    </row>
    <row r="11" spans="1:9" ht="12.75" customHeight="1"/>
    <row r="12" spans="1:9" ht="12.75" customHeight="1">
      <c r="A12" s="1" t="s">
        <v>40</v>
      </c>
      <c r="B12" s="13">
        <v>1878</v>
      </c>
      <c r="D12" s="13">
        <v>1738</v>
      </c>
      <c r="F12" s="13">
        <v>5511</v>
      </c>
      <c r="H12" s="13">
        <v>5087</v>
      </c>
    </row>
    <row r="13" spans="1:9" ht="12.75" customHeight="1"/>
    <row r="14" spans="1:9" ht="12.75" customHeight="1">
      <c r="A14" s="1" t="s">
        <v>3</v>
      </c>
    </row>
    <row r="15" spans="1:9" ht="12.75" customHeight="1">
      <c r="A15" s="2" t="s">
        <v>4</v>
      </c>
      <c r="B15" s="15">
        <v>836</v>
      </c>
      <c r="C15" s="15"/>
      <c r="D15" s="15">
        <v>850</v>
      </c>
      <c r="F15" s="15">
        <v>2533</v>
      </c>
      <c r="G15" s="15"/>
      <c r="H15" s="15">
        <v>2434</v>
      </c>
    </row>
    <row r="16" spans="1:9" ht="12.75" customHeight="1">
      <c r="A16" s="2" t="s">
        <v>5</v>
      </c>
      <c r="B16" s="15">
        <v>123</v>
      </c>
      <c r="C16" s="15"/>
      <c r="D16" s="15">
        <v>111</v>
      </c>
      <c r="F16" s="15">
        <v>366</v>
      </c>
      <c r="G16" s="15"/>
      <c r="H16" s="15">
        <v>336</v>
      </c>
    </row>
    <row r="17" spans="1:8" ht="12.75" customHeight="1">
      <c r="A17" s="2" t="s">
        <v>6</v>
      </c>
      <c r="B17" s="15">
        <v>475</v>
      </c>
      <c r="C17" s="15"/>
      <c r="D17" s="15">
        <v>417</v>
      </c>
      <c r="F17" s="15">
        <v>1416</v>
      </c>
      <c r="G17" s="15"/>
      <c r="H17" s="15">
        <v>1281</v>
      </c>
    </row>
    <row r="18" spans="1:8" ht="12.75" customHeight="1">
      <c r="A18" s="57" t="s">
        <v>7</v>
      </c>
      <c r="B18" s="20">
        <f>SUM(B15:B17)</f>
        <v>1434</v>
      </c>
      <c r="C18" s="15"/>
      <c r="D18" s="20">
        <f>SUM(D15:D17)</f>
        <v>1378</v>
      </c>
      <c r="F18" s="20">
        <f>SUM(F15:F17)</f>
        <v>4315</v>
      </c>
      <c r="G18" s="15"/>
      <c r="H18" s="20">
        <f>SUM(H15:H17)</f>
        <v>4051</v>
      </c>
    </row>
    <row r="19" spans="1:8" ht="12.75" customHeight="1"/>
    <row r="20" spans="1:8" ht="12.75" customHeight="1">
      <c r="A20" s="1" t="s">
        <v>8</v>
      </c>
      <c r="B20" s="15">
        <f>B12-B18</f>
        <v>444</v>
      </c>
      <c r="C20" s="15"/>
      <c r="D20" s="15">
        <f>D12-D18</f>
        <v>360</v>
      </c>
      <c r="F20" s="15">
        <f>F12-F18</f>
        <v>1196</v>
      </c>
      <c r="G20" s="15"/>
      <c r="H20" s="15">
        <f>H12-H18</f>
        <v>1036</v>
      </c>
    </row>
    <row r="21" spans="1:8" ht="12.75" customHeight="1">
      <c r="B21" s="15"/>
      <c r="C21" s="15"/>
      <c r="D21" s="15"/>
      <c r="F21" s="15"/>
      <c r="G21" s="15"/>
      <c r="H21" s="15"/>
    </row>
    <row r="22" spans="1:8" ht="12.75" customHeight="1">
      <c r="A22" s="1" t="s">
        <v>9</v>
      </c>
      <c r="B22" s="51">
        <v>15</v>
      </c>
      <c r="C22" s="15"/>
      <c r="D22" s="51">
        <v>16</v>
      </c>
      <c r="F22" s="15">
        <v>43</v>
      </c>
      <c r="G22" s="15"/>
      <c r="H22" s="15">
        <v>45</v>
      </c>
    </row>
    <row r="23" spans="1:8" ht="12.75" customHeight="1">
      <c r="A23" s="1" t="s">
        <v>10</v>
      </c>
      <c r="B23" s="15">
        <v>-29</v>
      </c>
      <c r="C23" s="15"/>
      <c r="D23" s="15">
        <v>-28</v>
      </c>
      <c r="F23" s="15">
        <v>-79</v>
      </c>
      <c r="G23" s="15"/>
      <c r="H23" s="15">
        <v>-85</v>
      </c>
    </row>
    <row r="24" spans="1:8" ht="12.75" customHeight="1">
      <c r="A24" s="1" t="s">
        <v>11</v>
      </c>
      <c r="B24" s="21">
        <v>14</v>
      </c>
      <c r="C24" s="15"/>
      <c r="D24" s="21">
        <v>18</v>
      </c>
      <c r="F24" s="21">
        <v>56</v>
      </c>
      <c r="G24" s="15"/>
      <c r="H24" s="21">
        <v>-3</v>
      </c>
    </row>
    <row r="25" spans="1:8" ht="12.75" customHeight="1">
      <c r="B25" s="15"/>
      <c r="C25" s="15"/>
      <c r="D25" s="15"/>
      <c r="F25" s="15"/>
      <c r="G25" s="15"/>
      <c r="H25" s="15"/>
    </row>
    <row r="26" spans="1:8" ht="12.75" customHeight="1">
      <c r="A26" s="1" t="s">
        <v>84</v>
      </c>
      <c r="B26" s="15">
        <f>SUM(B20:B24)</f>
        <v>444</v>
      </c>
      <c r="C26" s="15"/>
      <c r="D26" s="15">
        <f>SUM(D20:D24)</f>
        <v>366</v>
      </c>
      <c r="F26" s="15">
        <f>SUM(F20:F24)</f>
        <v>1216</v>
      </c>
      <c r="G26" s="15"/>
      <c r="H26" s="15">
        <f>SUM(H20:H24)</f>
        <v>993</v>
      </c>
    </row>
    <row r="27" spans="1:8" ht="12.75" customHeight="1">
      <c r="B27" s="15"/>
      <c r="C27" s="15"/>
      <c r="D27" s="15"/>
      <c r="F27" s="15"/>
      <c r="G27" s="15"/>
      <c r="H27" s="15"/>
    </row>
    <row r="28" spans="1:8" ht="12.75" customHeight="1">
      <c r="A28" s="1" t="s">
        <v>164</v>
      </c>
      <c r="B28" s="31">
        <v>82</v>
      </c>
      <c r="C28" s="31"/>
      <c r="D28" s="31">
        <v>30</v>
      </c>
      <c r="F28" s="31">
        <v>210</v>
      </c>
      <c r="G28" s="31"/>
      <c r="H28" s="31">
        <v>124</v>
      </c>
    </row>
    <row r="29" spans="1:8" ht="12.75" customHeight="1">
      <c r="B29" s="15"/>
      <c r="C29" s="15"/>
      <c r="D29" s="15"/>
      <c r="F29" s="15"/>
      <c r="G29" s="15"/>
      <c r="H29" s="15"/>
    </row>
    <row r="30" spans="1:8" ht="12.75" customHeight="1" thickBot="1">
      <c r="A30" s="1" t="s">
        <v>107</v>
      </c>
      <c r="B30" s="16">
        <f>B26-B28</f>
        <v>362</v>
      </c>
      <c r="C30" s="15"/>
      <c r="D30" s="16">
        <f>D26-D28</f>
        <v>336</v>
      </c>
      <c r="F30" s="16">
        <f>F26-F28</f>
        <v>1006</v>
      </c>
      <c r="G30" s="15"/>
      <c r="H30" s="16">
        <f>H26-H28</f>
        <v>869</v>
      </c>
    </row>
    <row r="31" spans="1:8" ht="12.75" customHeight="1" thickTop="1"/>
    <row r="32" spans="1:8" ht="12.75" customHeight="1"/>
    <row r="33" spans="1:8" ht="12.75" customHeight="1"/>
    <row r="34" spans="1:8" ht="12.75" customHeight="1">
      <c r="A34" s="58" t="s">
        <v>108</v>
      </c>
    </row>
    <row r="35" spans="1:8" ht="12.75" customHeight="1">
      <c r="A35" s="37" t="s">
        <v>85</v>
      </c>
      <c r="B35" s="22">
        <f>B30/B39</f>
        <v>1.2836879432624113</v>
      </c>
      <c r="D35" s="22">
        <f>D30/D39</f>
        <v>1.1830985915492958</v>
      </c>
      <c r="F35" s="22">
        <f>F30/F39</f>
        <v>3.5547703180212014</v>
      </c>
      <c r="H35" s="22">
        <f>H30/H39</f>
        <v>3.049122807017544</v>
      </c>
    </row>
    <row r="36" spans="1:8" ht="12.75" customHeight="1">
      <c r="A36" s="37" t="s">
        <v>86</v>
      </c>
      <c r="B36" s="22">
        <f>B30/B40</f>
        <v>1.2791519434628975</v>
      </c>
      <c r="D36" s="22">
        <f>D30/D40</f>
        <v>1.1789473684210525</v>
      </c>
      <c r="F36" s="22">
        <f>F30/F40</f>
        <v>3.5547703180212014</v>
      </c>
      <c r="H36" s="22">
        <f>H30/H40</f>
        <v>3.049122807017544</v>
      </c>
    </row>
    <row r="37" spans="1:8" ht="12.75" customHeight="1">
      <c r="A37" s="59"/>
      <c r="B37" s="22"/>
      <c r="D37" s="22"/>
      <c r="F37" s="22"/>
      <c r="H37" s="22"/>
    </row>
    <row r="38" spans="1:8" ht="12.75" customHeight="1">
      <c r="A38" s="58" t="s">
        <v>109</v>
      </c>
    </row>
    <row r="39" spans="1:8" ht="12.75" customHeight="1">
      <c r="A39" s="37" t="s">
        <v>85</v>
      </c>
      <c r="B39" s="15">
        <v>282</v>
      </c>
      <c r="D39" s="15">
        <v>284</v>
      </c>
      <c r="F39" s="15">
        <v>283</v>
      </c>
      <c r="H39" s="15">
        <v>285</v>
      </c>
    </row>
    <row r="40" spans="1:8" ht="12.75" customHeight="1">
      <c r="A40" s="37" t="s">
        <v>86</v>
      </c>
      <c r="B40" s="15">
        <v>283</v>
      </c>
      <c r="D40" s="15">
        <v>285</v>
      </c>
      <c r="F40" s="15">
        <v>283</v>
      </c>
      <c r="H40" s="15">
        <v>285</v>
      </c>
    </row>
    <row r="41" spans="1:8" ht="12.75" customHeight="1"/>
    <row r="42" spans="1:8" ht="12.75" customHeight="1">
      <c r="B42" s="23"/>
      <c r="D42" s="23"/>
      <c r="F42" s="23"/>
      <c r="H42" s="23"/>
    </row>
    <row r="43" spans="1:8" ht="12.75" customHeight="1"/>
    <row r="44" spans="1:8" ht="12.75" customHeight="1">
      <c r="A44" s="36"/>
    </row>
    <row r="45" spans="1:8" ht="12.75" customHeight="1"/>
    <row r="46" spans="1:8" ht="12.75" customHeight="1">
      <c r="A46" s="46"/>
    </row>
    <row r="47" spans="1:8" ht="12.75" customHeight="1"/>
    <row r="48" spans="1:8" ht="12.75" customHeight="1">
      <c r="A48" s="108" t="s">
        <v>12</v>
      </c>
      <c r="B48" s="108"/>
      <c r="C48" s="108"/>
      <c r="D48" s="108"/>
      <c r="E48" s="108"/>
      <c r="F48" s="108"/>
      <c r="G48" s="108"/>
      <c r="H48" s="108"/>
    </row>
    <row r="51" spans="1:8" ht="15.75" customHeight="1">
      <c r="A51" s="109" t="s">
        <v>98</v>
      </c>
      <c r="B51" s="109"/>
      <c r="C51" s="109"/>
      <c r="D51" s="109"/>
      <c r="E51" s="109"/>
      <c r="F51" s="109"/>
      <c r="G51" s="109"/>
      <c r="H51" s="109"/>
    </row>
    <row r="54" spans="1:8" ht="15.75" customHeight="1">
      <c r="A54" s="105"/>
      <c r="B54" s="105"/>
      <c r="C54" s="105"/>
      <c r="D54" s="105"/>
      <c r="E54" s="105"/>
      <c r="F54" s="105"/>
    </row>
  </sheetData>
  <sheetProtection algorithmName="SHA-512" hashValue="L7ph8X8vrjPARe3wpQY7T4X/xzvfwqn/eQRojkQTSs7NYnk+rSlaUIHipbSMeBgwuEKE4+cQ6X7yUErRduDZlQ==" saltValue="8BHwemf8myWJXfzwJGB1nw==" spinCount="100000" sheet="1" objects="1" scenarios="1"/>
  <mergeCells count="12">
    <mergeCell ref="A1:H1"/>
    <mergeCell ref="A54:F54"/>
    <mergeCell ref="B9:D9"/>
    <mergeCell ref="A48:H48"/>
    <mergeCell ref="A2:H2"/>
    <mergeCell ref="A3:H3"/>
    <mergeCell ref="A4:H4"/>
    <mergeCell ref="A51:H51"/>
    <mergeCell ref="A5:H5"/>
    <mergeCell ref="F8:H8"/>
    <mergeCell ref="F9:H9"/>
    <mergeCell ref="B8:D8"/>
  </mergeCells>
  <pageMargins left="0.7" right="0.7" top="0.75" bottom="0.75" header="0.3" footer="0.3"/>
  <pageSetup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G372"/>
  <sheetViews>
    <sheetView zoomScale="98" zoomScaleNormal="98" workbookViewId="0">
      <selection sqref="A1:G1"/>
    </sheetView>
  </sheetViews>
  <sheetFormatPr defaultRowHeight="12.75"/>
  <cols>
    <col min="1" max="3" width="4" style="1" customWidth="1"/>
    <col min="4" max="4" width="73.42578125" style="1" customWidth="1"/>
    <col min="5" max="5" width="14.85546875" style="1" customWidth="1"/>
    <col min="6" max="6" width="2.5703125" style="1" customWidth="1"/>
    <col min="7" max="7" width="14.85546875" style="1" customWidth="1"/>
    <col min="8" max="16384" width="9.140625" style="1"/>
  </cols>
  <sheetData>
    <row r="1" spans="1:7" s="8" customFormat="1" ht="15.75" customHeight="1">
      <c r="A1" s="104" t="s">
        <v>0</v>
      </c>
      <c r="B1" s="104"/>
      <c r="C1" s="104"/>
      <c r="D1" s="104"/>
      <c r="E1" s="104"/>
      <c r="F1" s="104"/>
      <c r="G1" s="104"/>
    </row>
    <row r="2" spans="1:7" s="8" customFormat="1" ht="15.75" customHeight="1">
      <c r="A2" s="104" t="s">
        <v>169</v>
      </c>
      <c r="B2" s="104"/>
      <c r="C2" s="104"/>
      <c r="D2" s="104"/>
      <c r="E2" s="104"/>
      <c r="F2" s="104"/>
      <c r="G2" s="104"/>
    </row>
    <row r="3" spans="1:7" s="8" customFormat="1" ht="15.75" customHeight="1">
      <c r="A3" s="104" t="s">
        <v>145</v>
      </c>
      <c r="B3" s="104"/>
      <c r="C3" s="104"/>
      <c r="D3" s="104"/>
      <c r="E3" s="104"/>
      <c r="F3" s="104"/>
      <c r="G3" s="104"/>
    </row>
    <row r="4" spans="1:7" s="8" customFormat="1" ht="15.75" customHeight="1">
      <c r="A4" s="104" t="s">
        <v>1</v>
      </c>
      <c r="B4" s="104"/>
      <c r="C4" s="104"/>
      <c r="D4" s="104"/>
      <c r="E4" s="104"/>
      <c r="F4" s="104"/>
      <c r="G4" s="104"/>
    </row>
    <row r="5" spans="1:7" s="8" customFormat="1" ht="15.75" customHeight="1">
      <c r="A5" s="104" t="s">
        <v>2</v>
      </c>
      <c r="B5" s="104"/>
      <c r="C5" s="104"/>
      <c r="D5" s="104"/>
      <c r="E5" s="104"/>
      <c r="F5" s="104"/>
      <c r="G5" s="104"/>
    </row>
    <row r="6" spans="1:7" s="8" customFormat="1" ht="15.75" customHeight="1">
      <c r="A6" s="54"/>
      <c r="B6" s="54"/>
      <c r="C6" s="54"/>
      <c r="D6" s="54"/>
      <c r="E6" s="54"/>
      <c r="F6" s="54"/>
      <c r="G6" s="54"/>
    </row>
    <row r="7" spans="1:7" ht="15.75" customHeight="1"/>
    <row r="8" spans="1:7" ht="17.25" customHeight="1">
      <c r="E8" s="56" t="s">
        <v>178</v>
      </c>
      <c r="F8" s="56"/>
      <c r="G8" s="56" t="s">
        <v>15</v>
      </c>
    </row>
    <row r="9" spans="1:7" ht="17.25" customHeight="1" thickBot="1">
      <c r="E9" s="6">
        <v>2026</v>
      </c>
      <c r="F9" s="56"/>
      <c r="G9" s="6">
        <v>2025</v>
      </c>
    </row>
    <row r="10" spans="1:7" ht="12.75" customHeight="1">
      <c r="A10" s="1" t="s">
        <v>16</v>
      </c>
    </row>
    <row r="11" spans="1:7" ht="12.75" customHeight="1"/>
    <row r="12" spans="1:7" ht="12.75" customHeight="1">
      <c r="A12" s="1" t="s">
        <v>18</v>
      </c>
    </row>
    <row r="13" spans="1:7" ht="12.75" customHeight="1">
      <c r="B13" s="1" t="s">
        <v>19</v>
      </c>
      <c r="E13" s="3">
        <v>1758</v>
      </c>
      <c r="G13" s="3">
        <v>1789</v>
      </c>
    </row>
    <row r="14" spans="1:7" ht="12.75" hidden="1" customHeight="1">
      <c r="B14" s="1" t="s">
        <v>121</v>
      </c>
      <c r="E14" s="15"/>
      <c r="G14" s="15"/>
    </row>
    <row r="15" spans="1:7" ht="12.75" customHeight="1">
      <c r="B15" s="1" t="s">
        <v>20</v>
      </c>
      <c r="E15" s="15">
        <v>1478</v>
      </c>
      <c r="G15" s="15">
        <v>1487</v>
      </c>
    </row>
    <row r="16" spans="1:7" ht="12.75" customHeight="1">
      <c r="B16" s="1" t="s">
        <v>21</v>
      </c>
      <c r="E16" s="15">
        <v>1117</v>
      </c>
      <c r="G16" s="15">
        <v>1025</v>
      </c>
    </row>
    <row r="17" spans="1:7" ht="12.75" customHeight="1">
      <c r="B17" s="1" t="s">
        <v>22</v>
      </c>
      <c r="E17" s="14">
        <v>340</v>
      </c>
      <c r="G17" s="14">
        <v>293</v>
      </c>
    </row>
    <row r="18" spans="1:7" ht="12.75" customHeight="1">
      <c r="C18" s="1" t="s">
        <v>23</v>
      </c>
      <c r="E18" s="25">
        <f>SUM(E13:E17)</f>
        <v>4693</v>
      </c>
      <c r="G18" s="25">
        <f>SUM(G13:G17)</f>
        <v>4594</v>
      </c>
    </row>
    <row r="19" spans="1:7" ht="12.75" customHeight="1">
      <c r="E19" s="15"/>
      <c r="G19" s="15"/>
    </row>
    <row r="20" spans="1:7" ht="12.75" customHeight="1">
      <c r="A20" s="1" t="s">
        <v>24</v>
      </c>
      <c r="E20" s="15">
        <v>2134</v>
      </c>
      <c r="G20" s="15">
        <v>2023</v>
      </c>
    </row>
    <row r="21" spans="1:7" ht="12.75" customHeight="1">
      <c r="A21" s="1" t="s">
        <v>125</v>
      </c>
      <c r="E21" s="15">
        <v>5030</v>
      </c>
      <c r="G21" s="15">
        <v>4473</v>
      </c>
    </row>
    <row r="22" spans="1:7" ht="12.75" customHeight="1">
      <c r="A22" s="1" t="s">
        <v>124</v>
      </c>
      <c r="E22" s="15">
        <v>906</v>
      </c>
      <c r="G22" s="15">
        <v>445</v>
      </c>
    </row>
    <row r="23" spans="1:7" ht="12.75" customHeight="1">
      <c r="A23" s="1" t="s">
        <v>25</v>
      </c>
      <c r="E23" s="15">
        <v>130</v>
      </c>
      <c r="G23" s="15">
        <v>133</v>
      </c>
    </row>
    <row r="24" spans="1:7" ht="12.75" customHeight="1">
      <c r="A24" s="1" t="s">
        <v>26</v>
      </c>
      <c r="E24" s="14">
        <v>1074</v>
      </c>
      <c r="G24" s="14">
        <v>1059</v>
      </c>
    </row>
    <row r="25" spans="1:7" ht="12.75" customHeight="1" thickBot="1">
      <c r="C25" s="1" t="s">
        <v>27</v>
      </c>
      <c r="E25" s="16">
        <f>SUM(E18:E24)</f>
        <v>13967</v>
      </c>
      <c r="G25" s="16">
        <f>SUM(G18:G24)</f>
        <v>12727</v>
      </c>
    </row>
    <row r="26" spans="1:7" ht="12.75" customHeight="1" thickTop="1"/>
    <row r="27" spans="1:7" ht="12.75" customHeight="1">
      <c r="A27" s="1" t="s">
        <v>17</v>
      </c>
    </row>
    <row r="28" spans="1:7" ht="12.75" customHeight="1"/>
    <row r="29" spans="1:7" ht="12.75" customHeight="1">
      <c r="A29" s="1" t="s">
        <v>28</v>
      </c>
    </row>
    <row r="30" spans="1:7" ht="12.75" customHeight="1">
      <c r="B30" s="1" t="s">
        <v>38</v>
      </c>
      <c r="E30" s="13">
        <v>608</v>
      </c>
      <c r="G30" s="13">
        <v>570</v>
      </c>
    </row>
    <row r="31" spans="1:7" ht="12" customHeight="1">
      <c r="B31" s="1" t="s">
        <v>39</v>
      </c>
      <c r="E31" s="15">
        <v>423</v>
      </c>
      <c r="G31" s="15">
        <v>443</v>
      </c>
    </row>
    <row r="32" spans="1:7" ht="12.75" customHeight="1">
      <c r="B32" s="1" t="s">
        <v>29</v>
      </c>
      <c r="E32" s="15">
        <v>640</v>
      </c>
      <c r="G32" s="15">
        <v>624</v>
      </c>
    </row>
    <row r="33" spans="1:7" ht="12.75" customHeight="1">
      <c r="B33" s="1" t="s">
        <v>113</v>
      </c>
      <c r="E33" s="24">
        <v>304</v>
      </c>
      <c r="G33" s="24">
        <v>304</v>
      </c>
    </row>
    <row r="34" spans="1:7" ht="12.75" customHeight="1">
      <c r="B34" s="1" t="s">
        <v>30</v>
      </c>
      <c r="E34" s="14">
        <v>314</v>
      </c>
      <c r="G34" s="14">
        <v>406</v>
      </c>
    </row>
    <row r="35" spans="1:7" ht="12.75" customHeight="1">
      <c r="C35" s="1" t="s">
        <v>31</v>
      </c>
      <c r="E35" s="25">
        <f>SUM(E30:E34)</f>
        <v>2289</v>
      </c>
      <c r="G35" s="25">
        <f>SUM(G30:G34)</f>
        <v>2347</v>
      </c>
    </row>
    <row r="36" spans="1:7" ht="12.75" customHeight="1">
      <c r="E36" s="15"/>
      <c r="G36" s="15"/>
    </row>
    <row r="37" spans="1:7" ht="12.75" customHeight="1">
      <c r="A37" s="1" t="s">
        <v>32</v>
      </c>
      <c r="E37" s="15">
        <v>3645</v>
      </c>
      <c r="G37" s="15">
        <v>3050</v>
      </c>
    </row>
    <row r="38" spans="1:7" ht="12.75" customHeight="1">
      <c r="A38" s="1" t="s">
        <v>33</v>
      </c>
      <c r="E38" s="15">
        <v>128</v>
      </c>
      <c r="G38" s="15">
        <v>126</v>
      </c>
    </row>
    <row r="39" spans="1:7" ht="12.75" customHeight="1">
      <c r="A39" s="1" t="s">
        <v>34</v>
      </c>
      <c r="E39" s="14">
        <v>542</v>
      </c>
      <c r="G39" s="14">
        <v>463</v>
      </c>
    </row>
    <row r="40" spans="1:7" ht="12.75" customHeight="1">
      <c r="C40" s="1" t="s">
        <v>35</v>
      </c>
      <c r="E40" s="20">
        <f>SUM(E35:E39)</f>
        <v>6604</v>
      </c>
      <c r="G40" s="20">
        <f>SUM(G35:G39)</f>
        <v>5986</v>
      </c>
    </row>
    <row r="41" spans="1:7" ht="12.75" customHeight="1"/>
    <row r="42" spans="1:7" ht="12.75" customHeight="1">
      <c r="A42" s="1" t="s">
        <v>36</v>
      </c>
    </row>
    <row r="43" spans="1:7" ht="12.75" customHeight="1">
      <c r="B43" s="1" t="s">
        <v>37</v>
      </c>
    </row>
    <row r="44" spans="1:7" ht="12.75" customHeight="1">
      <c r="B44" s="1" t="s">
        <v>149</v>
      </c>
      <c r="E44" s="50" t="s">
        <v>89</v>
      </c>
      <c r="G44" s="50" t="s">
        <v>89</v>
      </c>
    </row>
    <row r="45" spans="1:7" ht="12.75" customHeight="1">
      <c r="B45" s="1" t="s">
        <v>203</v>
      </c>
    </row>
    <row r="46" spans="1:7" ht="12.75" customHeight="1">
      <c r="C46" s="1" t="s">
        <v>180</v>
      </c>
      <c r="E46" s="15">
        <v>3</v>
      </c>
      <c r="G46" s="15">
        <v>3</v>
      </c>
    </row>
    <row r="47" spans="1:7" ht="12.75" customHeight="1">
      <c r="B47" s="1" t="s">
        <v>41</v>
      </c>
      <c r="E47" s="15">
        <v>5681</v>
      </c>
      <c r="G47" s="15">
        <v>5575</v>
      </c>
    </row>
    <row r="48" spans="1:7" ht="12.75" customHeight="1">
      <c r="B48" s="1" t="s">
        <v>122</v>
      </c>
      <c r="E48" s="15">
        <v>1912</v>
      </c>
      <c r="G48" s="15">
        <v>1389</v>
      </c>
    </row>
    <row r="49" spans="1:7" ht="12.75" customHeight="1">
      <c r="B49" s="1" t="s">
        <v>73</v>
      </c>
      <c r="E49" s="15">
        <v>-233</v>
      </c>
      <c r="G49" s="15">
        <v>-226</v>
      </c>
    </row>
    <row r="50" spans="1:7" ht="12.75" customHeight="1">
      <c r="C50" s="1" t="s">
        <v>42</v>
      </c>
      <c r="E50" s="25">
        <f>SUM(E45:E49)</f>
        <v>7363</v>
      </c>
      <c r="G50" s="25">
        <f>SUM(G45:G49)</f>
        <v>6741</v>
      </c>
    </row>
    <row r="51" spans="1:7" ht="12.75" customHeight="1" thickBot="1">
      <c r="D51" s="1" t="s">
        <v>116</v>
      </c>
      <c r="E51" s="16">
        <f>E40+E50</f>
        <v>13967</v>
      </c>
      <c r="G51" s="16">
        <f>G40+G50</f>
        <v>12727</v>
      </c>
    </row>
    <row r="52" spans="1:7" ht="12.75" customHeight="1" thickTop="1"/>
    <row r="53" spans="1:7" ht="12.75" customHeight="1"/>
    <row r="54" spans="1:7" ht="12.75" customHeight="1">
      <c r="A54" s="1" t="s">
        <v>70</v>
      </c>
    </row>
    <row r="55" spans="1:7" ht="12.75" customHeight="1"/>
    <row r="56" spans="1:7" ht="12.75" customHeight="1"/>
    <row r="57" spans="1:7" ht="12.75" customHeight="1"/>
    <row r="58" spans="1:7" ht="12.75" customHeight="1">
      <c r="A58" s="105" t="s">
        <v>99</v>
      </c>
      <c r="B58" s="105"/>
      <c r="C58" s="105"/>
      <c r="D58" s="105"/>
      <c r="E58" s="105"/>
      <c r="F58" s="105"/>
      <c r="G58" s="105"/>
    </row>
    <row r="59" spans="1:7" ht="12.75" customHeight="1"/>
    <row r="60" spans="1:7" ht="12.75" customHeight="1"/>
    <row r="61" spans="1:7" ht="12.75" customHeight="1"/>
    <row r="62" spans="1:7" ht="12.75" customHeight="1"/>
    <row r="63" spans="1:7" ht="12.75" customHeight="1"/>
    <row r="64" spans="1:7"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sheetData>
  <sheetProtection algorithmName="SHA-512" hashValue="GYm0eO6XQrjw7ZTdyAvZi6N/tjwAlfxqewsYILv7BAIupgGsxKTXfdYmYqcTczP6aUdMaVS9mcO24ukaKqbsXg==" saltValue="YtFRfJlqZLIY9ZcUxq0HiA==" spinCount="100000" sheet="1" objects="1" scenarios="1"/>
  <mergeCells count="6">
    <mergeCell ref="A58:G58"/>
    <mergeCell ref="A1:G1"/>
    <mergeCell ref="A2:G2"/>
    <mergeCell ref="A3:G3"/>
    <mergeCell ref="A4:G4"/>
    <mergeCell ref="A5:G5"/>
  </mergeCells>
  <printOptions horizontalCentered="1"/>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183D7-FBBB-4EE2-AD56-8A0210D436B9}">
  <sheetPr codeName="Sheet2">
    <pageSetUpPr fitToPage="1"/>
  </sheetPr>
  <dimension ref="A1:H78"/>
  <sheetViews>
    <sheetView zoomScaleNormal="100" workbookViewId="0">
      <selection sqref="A1:H1"/>
    </sheetView>
  </sheetViews>
  <sheetFormatPr defaultRowHeight="13.5" customHeight="1"/>
  <cols>
    <col min="1" max="3" width="3.7109375" style="1" customWidth="1"/>
    <col min="4" max="4" width="70" style="1" customWidth="1"/>
    <col min="5" max="5" width="2.5703125" style="1" customWidth="1"/>
    <col min="6" max="6" width="15" style="1" customWidth="1"/>
    <col min="7" max="7" width="2.5703125" style="1" customWidth="1"/>
    <col min="8" max="8" width="15" style="1" customWidth="1"/>
    <col min="9" max="16384" width="9.140625" style="1"/>
  </cols>
  <sheetData>
    <row r="1" spans="1:8" s="8" customFormat="1" ht="15.75" customHeight="1">
      <c r="A1" s="111" t="s">
        <v>0</v>
      </c>
      <c r="B1" s="111"/>
      <c r="C1" s="111"/>
      <c r="D1" s="111"/>
      <c r="E1" s="111"/>
      <c r="F1" s="111"/>
      <c r="G1" s="111"/>
      <c r="H1" s="111"/>
    </row>
    <row r="2" spans="1:8" s="8" customFormat="1" ht="15.75">
      <c r="A2" s="104" t="s">
        <v>174</v>
      </c>
      <c r="B2" s="104"/>
      <c r="C2" s="104"/>
      <c r="D2" s="104"/>
      <c r="E2" s="104"/>
      <c r="F2" s="104"/>
      <c r="G2" s="104"/>
      <c r="H2" s="104"/>
    </row>
    <row r="3" spans="1:8" s="8" customFormat="1" ht="15.75">
      <c r="A3" s="104" t="s">
        <v>14</v>
      </c>
      <c r="B3" s="104"/>
      <c r="C3" s="104"/>
      <c r="D3" s="104"/>
      <c r="E3" s="104"/>
      <c r="F3" s="104"/>
      <c r="G3" s="104"/>
      <c r="H3" s="104"/>
    </row>
    <row r="4" spans="1:8" s="8" customFormat="1" ht="15.75">
      <c r="A4" s="104" t="s">
        <v>1</v>
      </c>
      <c r="B4" s="104"/>
      <c r="C4" s="104"/>
      <c r="D4" s="104"/>
      <c r="E4" s="104"/>
      <c r="F4" s="104"/>
      <c r="G4" s="104"/>
      <c r="H4" s="104"/>
    </row>
    <row r="5" spans="1:8" s="8" customFormat="1" ht="15.75">
      <c r="A5" s="104" t="s">
        <v>2</v>
      </c>
      <c r="B5" s="104"/>
      <c r="C5" s="104"/>
      <c r="D5" s="104"/>
      <c r="E5" s="104"/>
      <c r="F5" s="104"/>
      <c r="G5" s="104"/>
      <c r="H5" s="104"/>
    </row>
    <row r="6" spans="1:8" ht="15.75" customHeight="1"/>
    <row r="7" spans="1:8" ht="15.75" customHeight="1"/>
    <row r="8" spans="1:8" ht="13.5" customHeight="1" thickBot="1">
      <c r="F8" s="107" t="s">
        <v>179</v>
      </c>
      <c r="G8" s="107"/>
      <c r="H8" s="107"/>
    </row>
    <row r="9" spans="1:8" ht="13.5" customHeight="1">
      <c r="F9" s="56" t="s">
        <v>178</v>
      </c>
      <c r="G9" s="56"/>
      <c r="H9" s="56" t="str">
        <f>F9</f>
        <v>July 31,</v>
      </c>
    </row>
    <row r="10" spans="1:8" ht="15.75" customHeight="1" thickBot="1">
      <c r="F10" s="6">
        <v>2026</v>
      </c>
      <c r="G10" s="56"/>
      <c r="H10" s="6">
        <v>2025</v>
      </c>
    </row>
    <row r="11" spans="1:8" ht="13.5" customHeight="1">
      <c r="A11" s="1" t="s">
        <v>71</v>
      </c>
      <c r="F11" s="56"/>
      <c r="G11" s="56"/>
      <c r="H11" s="56"/>
    </row>
    <row r="12" spans="1:8" ht="13.5" customHeight="1">
      <c r="B12" s="1" t="s">
        <v>111</v>
      </c>
      <c r="F12" s="13">
        <v>1006</v>
      </c>
      <c r="G12" s="13"/>
      <c r="H12" s="13">
        <v>869</v>
      </c>
    </row>
    <row r="14" spans="1:8" ht="13.5" customHeight="1">
      <c r="A14" s="1" t="s">
        <v>120</v>
      </c>
    </row>
    <row r="15" spans="1:8" ht="13.5" customHeight="1">
      <c r="B15" s="1" t="s">
        <v>44</v>
      </c>
      <c r="F15" s="15">
        <v>200</v>
      </c>
      <c r="G15" s="15"/>
      <c r="H15" s="15">
        <v>217</v>
      </c>
    </row>
    <row r="16" spans="1:8" ht="13.5" customHeight="1">
      <c r="B16" s="1" t="s">
        <v>45</v>
      </c>
      <c r="F16" s="15">
        <v>105</v>
      </c>
      <c r="G16" s="15"/>
      <c r="H16" s="15">
        <v>102</v>
      </c>
    </row>
    <row r="17" spans="1:8" ht="13.5" customHeight="1">
      <c r="B17" s="1" t="s">
        <v>153</v>
      </c>
      <c r="F17" s="24">
        <v>77</v>
      </c>
      <c r="G17" s="15"/>
      <c r="H17" s="55">
        <v>-35</v>
      </c>
    </row>
    <row r="18" spans="1:8" ht="13.5" customHeight="1">
      <c r="B18" s="1" t="s">
        <v>72</v>
      </c>
      <c r="F18" s="15">
        <v>35</v>
      </c>
      <c r="G18" s="15"/>
      <c r="H18" s="15">
        <v>30</v>
      </c>
    </row>
    <row r="19" spans="1:8" ht="13.5" customHeight="1">
      <c r="B19" s="1" t="s">
        <v>140</v>
      </c>
      <c r="F19" s="15">
        <v>2</v>
      </c>
      <c r="G19" s="15"/>
      <c r="H19" s="15">
        <v>28</v>
      </c>
    </row>
    <row r="20" spans="1:8" ht="13.5" customHeight="1">
      <c r="B20" s="1" t="s">
        <v>170</v>
      </c>
      <c r="F20" s="24" t="s">
        <v>89</v>
      </c>
      <c r="G20" s="15"/>
      <c r="H20" s="15">
        <v>15</v>
      </c>
    </row>
    <row r="21" spans="1:8" ht="13.5" customHeight="1">
      <c r="B21" s="1" t="s">
        <v>141</v>
      </c>
      <c r="F21" s="24">
        <v>12</v>
      </c>
      <c r="G21" s="15"/>
      <c r="H21" s="55">
        <v>4</v>
      </c>
    </row>
    <row r="22" spans="1:8" ht="13.5" customHeight="1">
      <c r="B22" s="1" t="s">
        <v>46</v>
      </c>
      <c r="F22" s="15"/>
      <c r="G22" s="15"/>
      <c r="H22" s="15"/>
    </row>
    <row r="23" spans="1:8" ht="13.5" customHeight="1">
      <c r="C23" s="1" t="s">
        <v>20</v>
      </c>
      <c r="F23" s="24">
        <v>16</v>
      </c>
      <c r="G23" s="15"/>
      <c r="H23" s="24">
        <v>-44</v>
      </c>
    </row>
    <row r="24" spans="1:8" ht="13.5" customHeight="1">
      <c r="C24" s="1" t="s">
        <v>21</v>
      </c>
      <c r="F24" s="15">
        <v>-110</v>
      </c>
      <c r="G24" s="15"/>
      <c r="H24" s="15">
        <v>-72</v>
      </c>
    </row>
    <row r="25" spans="1:8" ht="13.5" customHeight="1">
      <c r="C25" s="1" t="s">
        <v>38</v>
      </c>
      <c r="F25" s="15">
        <v>41</v>
      </c>
      <c r="G25" s="15"/>
      <c r="H25" s="15">
        <v>-13</v>
      </c>
    </row>
    <row r="26" spans="1:8" ht="13.5" customHeight="1">
      <c r="C26" s="1" t="s">
        <v>39</v>
      </c>
      <c r="F26" s="15">
        <v>-25</v>
      </c>
      <c r="G26" s="15"/>
      <c r="H26" s="15">
        <v>-26</v>
      </c>
    </row>
    <row r="27" spans="1:8" ht="13.5" customHeight="1">
      <c r="C27" s="1" t="s">
        <v>82</v>
      </c>
      <c r="F27" s="24">
        <v>-295</v>
      </c>
      <c r="G27" s="15"/>
      <c r="H27" s="24">
        <v>-61</v>
      </c>
    </row>
    <row r="28" spans="1:8" ht="13.5" customHeight="1">
      <c r="A28" s="1" t="s">
        <v>119</v>
      </c>
      <c r="F28" s="9">
        <f>SUM(F12:F27)</f>
        <v>1064</v>
      </c>
      <c r="G28" s="4"/>
      <c r="H28" s="9">
        <f>SUM(H12:H27)</f>
        <v>1014</v>
      </c>
    </row>
    <row r="29" spans="1:8" ht="13.5" customHeight="1">
      <c r="F29" s="4"/>
      <c r="G29" s="4"/>
      <c r="H29" s="4"/>
    </row>
    <row r="30" spans="1:8" ht="13.5" customHeight="1">
      <c r="A30" s="1" t="s">
        <v>47</v>
      </c>
      <c r="F30" s="4"/>
      <c r="G30" s="4"/>
      <c r="H30" s="4"/>
    </row>
    <row r="31" spans="1:8" ht="13.5" customHeight="1">
      <c r="B31" s="1" t="s">
        <v>131</v>
      </c>
      <c r="F31" s="4">
        <v>-249</v>
      </c>
      <c r="G31" s="4"/>
      <c r="H31" s="4">
        <v>-314</v>
      </c>
    </row>
    <row r="32" spans="1:8" ht="13.5" customHeight="1">
      <c r="B32" s="1" t="s">
        <v>160</v>
      </c>
      <c r="F32" s="24" t="s">
        <v>89</v>
      </c>
      <c r="G32" s="4"/>
      <c r="H32" s="55">
        <v>5</v>
      </c>
    </row>
    <row r="33" spans="1:8" ht="13.5" customHeight="1">
      <c r="B33" s="1" t="s">
        <v>161</v>
      </c>
      <c r="F33" s="24" t="s">
        <v>89</v>
      </c>
      <c r="G33" s="4"/>
      <c r="H33" s="55">
        <v>2</v>
      </c>
    </row>
    <row r="34" spans="1:8" ht="13.5" customHeight="1">
      <c r="B34" s="1" t="s">
        <v>130</v>
      </c>
      <c r="F34" s="24">
        <v>-3</v>
      </c>
      <c r="G34" s="4"/>
      <c r="H34" s="24">
        <v>-1</v>
      </c>
    </row>
    <row r="35" spans="1:8" ht="13.5" customHeight="1">
      <c r="B35" s="1" t="s">
        <v>133</v>
      </c>
      <c r="F35" s="55">
        <v>-950</v>
      </c>
      <c r="G35" s="4"/>
      <c r="H35" s="55">
        <v>4</v>
      </c>
    </row>
    <row r="36" spans="1:8" ht="13.5" customHeight="1">
      <c r="A36" s="1" t="s">
        <v>106</v>
      </c>
      <c r="F36" s="9">
        <f>SUM(F31:F35)</f>
        <v>-1202</v>
      </c>
      <c r="G36" s="4"/>
      <c r="H36" s="9">
        <f>SUM(H31:H35)</f>
        <v>-304</v>
      </c>
    </row>
    <row r="37" spans="1:8" ht="13.5" customHeight="1">
      <c r="F37" s="4"/>
      <c r="G37" s="4"/>
      <c r="H37" s="4"/>
    </row>
    <row r="38" spans="1:8" ht="13.5" customHeight="1">
      <c r="A38" s="1" t="s">
        <v>48</v>
      </c>
      <c r="F38" s="4"/>
      <c r="G38" s="4"/>
      <c r="H38" s="4"/>
    </row>
    <row r="39" spans="1:8" ht="13.5" customHeight="1">
      <c r="B39" s="1" t="s">
        <v>132</v>
      </c>
      <c r="F39" s="4">
        <v>63</v>
      </c>
      <c r="G39" s="4"/>
      <c r="H39" s="4">
        <v>60</v>
      </c>
    </row>
    <row r="40" spans="1:8" ht="13.5" customHeight="1">
      <c r="B40" s="1" t="s">
        <v>83</v>
      </c>
      <c r="F40" s="4">
        <v>-31</v>
      </c>
      <c r="G40" s="4"/>
      <c r="H40" s="4">
        <v>-28</v>
      </c>
    </row>
    <row r="41" spans="1:8" ht="13.5" customHeight="1">
      <c r="B41" s="1" t="s">
        <v>126</v>
      </c>
      <c r="F41" s="55">
        <v>-295</v>
      </c>
      <c r="G41" s="4"/>
      <c r="H41" s="55">
        <v>-340</v>
      </c>
    </row>
    <row r="42" spans="1:8" ht="13.5" customHeight="1">
      <c r="B42" s="1" t="s">
        <v>158</v>
      </c>
      <c r="F42" s="55">
        <v>-3</v>
      </c>
      <c r="G42" s="4"/>
      <c r="H42" s="55">
        <v>-10</v>
      </c>
    </row>
    <row r="43" spans="1:8" ht="13.5" customHeight="1">
      <c r="B43" s="1" t="s">
        <v>129</v>
      </c>
      <c r="F43" s="4">
        <v>-216</v>
      </c>
      <c r="G43" s="4"/>
      <c r="H43" s="4">
        <v>-212</v>
      </c>
    </row>
    <row r="44" spans="1:8" ht="13.5" customHeight="1">
      <c r="B44" s="1" t="s">
        <v>150</v>
      </c>
      <c r="F44" s="24">
        <v>600</v>
      </c>
      <c r="G44" s="4"/>
      <c r="H44" s="55">
        <v>4</v>
      </c>
    </row>
    <row r="45" spans="1:8" ht="13.5" customHeight="1">
      <c r="B45" s="1" t="s">
        <v>138</v>
      </c>
      <c r="C45" s="70"/>
      <c r="D45" s="70"/>
      <c r="F45" s="4">
        <v>-4</v>
      </c>
      <c r="G45" s="4"/>
      <c r="H45" s="55">
        <v>-2</v>
      </c>
    </row>
    <row r="46" spans="1:8" ht="13.5" customHeight="1">
      <c r="B46" s="1" t="s">
        <v>162</v>
      </c>
      <c r="C46" s="70"/>
      <c r="D46" s="70"/>
      <c r="F46" s="4">
        <v>-5</v>
      </c>
      <c r="G46" s="4"/>
      <c r="H46" s="50" t="s">
        <v>89</v>
      </c>
    </row>
    <row r="47" spans="1:8" ht="13.5" customHeight="1">
      <c r="B47" s="1" t="s">
        <v>147</v>
      </c>
      <c r="F47" s="24" t="s">
        <v>89</v>
      </c>
      <c r="G47" s="4"/>
      <c r="H47" s="55">
        <v>13</v>
      </c>
    </row>
    <row r="48" spans="1:8" ht="13.5" customHeight="1">
      <c r="B48" s="1" t="s">
        <v>172</v>
      </c>
      <c r="C48" s="70"/>
      <c r="D48" s="70"/>
      <c r="F48" s="24">
        <v>-4</v>
      </c>
      <c r="G48" s="4"/>
      <c r="H48" s="24" t="s">
        <v>89</v>
      </c>
    </row>
    <row r="49" spans="1:8" ht="13.5" customHeight="1">
      <c r="A49" s="1" t="s">
        <v>206</v>
      </c>
      <c r="F49" s="12">
        <f>SUM(F39:F48)</f>
        <v>105</v>
      </c>
      <c r="H49" s="12">
        <f>SUM(H39:H48)</f>
        <v>-515</v>
      </c>
    </row>
    <row r="51" spans="1:8" ht="13.5" customHeight="1">
      <c r="A51" s="1" t="s">
        <v>49</v>
      </c>
      <c r="F51" s="55">
        <v>2</v>
      </c>
      <c r="G51" s="4"/>
      <c r="H51" s="55">
        <v>10</v>
      </c>
    </row>
    <row r="53" spans="1:8" s="27" customFormat="1" ht="13.5" customHeight="1">
      <c r="A53" s="1" t="s">
        <v>151</v>
      </c>
      <c r="B53" s="1"/>
      <c r="C53" s="1"/>
      <c r="D53" s="1"/>
      <c r="E53" s="1"/>
      <c r="F53" s="11">
        <f>F28+F36+F49+F51</f>
        <v>-31</v>
      </c>
      <c r="G53" s="1"/>
      <c r="H53" s="11">
        <f>H28+H36+H49+H51</f>
        <v>205</v>
      </c>
    </row>
    <row r="55" spans="1:8" ht="13.5" customHeight="1">
      <c r="A55" s="27" t="s">
        <v>101</v>
      </c>
      <c r="B55" s="27"/>
      <c r="C55" s="27"/>
      <c r="D55" s="27"/>
      <c r="E55" s="27"/>
      <c r="F55" s="18">
        <v>1791</v>
      </c>
      <c r="G55" s="28"/>
      <c r="H55" s="18">
        <v>1332</v>
      </c>
    </row>
    <row r="57" spans="1:8" ht="13.5" customHeight="1" thickBot="1">
      <c r="A57" s="1" t="s">
        <v>102</v>
      </c>
      <c r="F57" s="5">
        <f>SUM(F53:F55)</f>
        <v>1760</v>
      </c>
      <c r="H57" s="5">
        <f>SUM(H53:H55)</f>
        <v>1537</v>
      </c>
    </row>
    <row r="58" spans="1:8" ht="13.5" customHeight="1" thickTop="1"/>
    <row r="60" spans="1:8" ht="13.5" customHeight="1">
      <c r="A60" s="1" t="s">
        <v>213</v>
      </c>
    </row>
    <row r="62" spans="1:8" ht="13.5" customHeight="1">
      <c r="B62" s="1" t="s">
        <v>19</v>
      </c>
      <c r="F62" s="13">
        <v>1758</v>
      </c>
      <c r="G62" s="3"/>
      <c r="H62" s="13">
        <v>1535</v>
      </c>
    </row>
    <row r="63" spans="1:8" ht="13.5" customHeight="1">
      <c r="B63" s="1" t="s">
        <v>103</v>
      </c>
      <c r="F63" s="15">
        <v>2</v>
      </c>
      <c r="G63" s="4"/>
      <c r="H63" s="15">
        <v>2</v>
      </c>
    </row>
    <row r="64" spans="1:8" ht="13.5" customHeight="1" thickBot="1">
      <c r="B64" s="1" t="s">
        <v>104</v>
      </c>
      <c r="F64" s="16">
        <f>SUM(F62:F63)</f>
        <v>1760</v>
      </c>
      <c r="G64" s="4"/>
      <c r="H64" s="16">
        <f>SUM(H62:H63)</f>
        <v>1537</v>
      </c>
    </row>
    <row r="65" spans="1:8" ht="13.5" customHeight="1" thickTop="1"/>
    <row r="67" spans="1:8" ht="13.5" customHeight="1">
      <c r="A67" s="1" t="s">
        <v>50</v>
      </c>
    </row>
    <row r="69" spans="1:8" ht="13.5" customHeight="1">
      <c r="B69" s="1" t="s">
        <v>144</v>
      </c>
      <c r="F69" s="3">
        <v>376</v>
      </c>
      <c r="H69" s="3">
        <v>304</v>
      </c>
    </row>
    <row r="70" spans="1:8" ht="13.5" customHeight="1">
      <c r="B70" s="1" t="s">
        <v>127</v>
      </c>
      <c r="F70" s="3">
        <v>47</v>
      </c>
      <c r="H70" s="3">
        <v>55</v>
      </c>
    </row>
    <row r="71" spans="1:8" ht="30" customHeight="1">
      <c r="B71" s="112" t="s">
        <v>176</v>
      </c>
      <c r="C71" s="112"/>
      <c r="D71" s="112"/>
      <c r="F71" s="74">
        <v>-9</v>
      </c>
      <c r="G71" s="75"/>
      <c r="H71" s="102">
        <v>0</v>
      </c>
    </row>
    <row r="72" spans="1:8" ht="13.5" customHeight="1">
      <c r="B72" s="1" t="s">
        <v>177</v>
      </c>
      <c r="F72" s="3">
        <v>2</v>
      </c>
      <c r="H72" s="13">
        <v>2</v>
      </c>
    </row>
    <row r="75" spans="1:8" ht="13.5" customHeight="1">
      <c r="A75" s="1" t="s">
        <v>51</v>
      </c>
    </row>
    <row r="78" spans="1:8" ht="13.5" customHeight="1">
      <c r="A78" s="105" t="s">
        <v>100</v>
      </c>
      <c r="B78" s="105"/>
      <c r="C78" s="105"/>
      <c r="D78" s="105"/>
      <c r="E78" s="105"/>
      <c r="F78" s="105"/>
      <c r="G78" s="105"/>
      <c r="H78" s="105"/>
    </row>
  </sheetData>
  <sheetProtection algorithmName="SHA-512" hashValue="+VjkmbgtnoPH3yJxh3cQxcZkXTUl/q9pPeyn4lozOQAulzAqwyt5W5fwRFrzlgSxGuCxh5/LqzajixjHUl9SJw==" saltValue="k1D1XRcZLDoLetlsJZYqEg==" spinCount="100000" sheet="1" objects="1" scenarios="1"/>
  <mergeCells count="8">
    <mergeCell ref="A78:H78"/>
    <mergeCell ref="A4:H4"/>
    <mergeCell ref="A5:H5"/>
    <mergeCell ref="A1:H1"/>
    <mergeCell ref="A2:H2"/>
    <mergeCell ref="A3:H3"/>
    <mergeCell ref="F8:H8"/>
    <mergeCell ref="B71:D71"/>
  </mergeCells>
  <printOptions horizontalCentered="1"/>
  <pageMargins left="0.7" right="0.7" top="0.75" bottom="0.75" header="0.3" footer="0.3"/>
  <pageSetup scale="6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AD50"/>
  <sheetViews>
    <sheetView zoomScaleNormal="100" workbookViewId="0">
      <selection sqref="A1:O1"/>
    </sheetView>
  </sheetViews>
  <sheetFormatPr defaultRowHeight="13.5" customHeight="1"/>
  <cols>
    <col min="1" max="1" width="4.7109375" style="1" customWidth="1"/>
    <col min="2" max="2" width="4.42578125" style="1" customWidth="1"/>
    <col min="3" max="3" width="43.85546875" style="1" customWidth="1"/>
    <col min="4" max="4" width="2.85546875" style="1" customWidth="1"/>
    <col min="5" max="6" width="10.5703125" style="1" customWidth="1"/>
    <col min="7" max="7" width="2.7109375" style="1" customWidth="1"/>
    <col min="8" max="9" width="10.5703125" style="1" customWidth="1"/>
    <col min="10" max="10" width="2.5703125" style="1" customWidth="1"/>
    <col min="11" max="12" width="10.5703125" style="1" customWidth="1"/>
    <col min="13" max="13" width="2.5703125" style="1" customWidth="1"/>
    <col min="14" max="15" width="10.5703125" style="1" customWidth="1"/>
    <col min="16" max="16" width="9.140625" style="66" customWidth="1"/>
    <col min="17" max="17" width="9" style="1" customWidth="1"/>
    <col min="18" max="16384" width="9.140625" style="1"/>
  </cols>
  <sheetData>
    <row r="1" spans="1:16" s="8" customFormat="1" ht="15.75" customHeight="1">
      <c r="A1" s="104" t="s">
        <v>0</v>
      </c>
      <c r="B1" s="104"/>
      <c r="C1" s="104"/>
      <c r="D1" s="104"/>
      <c r="E1" s="104"/>
      <c r="F1" s="104"/>
      <c r="G1" s="104"/>
      <c r="H1" s="104"/>
      <c r="I1" s="104"/>
      <c r="J1" s="104"/>
      <c r="K1" s="104"/>
      <c r="L1" s="104"/>
      <c r="M1" s="104"/>
      <c r="N1" s="104"/>
      <c r="O1" s="104"/>
      <c r="P1" s="65"/>
    </row>
    <row r="2" spans="1:16" s="8" customFormat="1" ht="15.75" customHeight="1">
      <c r="A2" s="104" t="s">
        <v>87</v>
      </c>
      <c r="B2" s="104"/>
      <c r="C2" s="104"/>
      <c r="D2" s="104"/>
      <c r="E2" s="104"/>
      <c r="F2" s="104"/>
      <c r="G2" s="104"/>
      <c r="H2" s="104"/>
      <c r="I2" s="104"/>
      <c r="J2" s="104"/>
      <c r="K2" s="104"/>
      <c r="L2" s="104"/>
      <c r="M2" s="104"/>
      <c r="N2" s="104"/>
      <c r="O2" s="104"/>
      <c r="P2" s="65"/>
    </row>
    <row r="3" spans="1:16" s="8" customFormat="1" ht="15.75" customHeight="1">
      <c r="A3" s="104" t="s">
        <v>143</v>
      </c>
      <c r="B3" s="104"/>
      <c r="C3" s="104"/>
      <c r="D3" s="104"/>
      <c r="E3" s="104"/>
      <c r="F3" s="104"/>
      <c r="G3" s="104"/>
      <c r="H3" s="104"/>
      <c r="I3" s="104"/>
      <c r="J3" s="104"/>
      <c r="K3" s="104"/>
      <c r="L3" s="104"/>
      <c r="M3" s="104"/>
      <c r="N3" s="104"/>
      <c r="O3" s="104"/>
      <c r="P3" s="65"/>
    </row>
    <row r="4" spans="1:16" s="8" customFormat="1" ht="15.75" customHeight="1">
      <c r="A4" s="104" t="s">
        <v>1</v>
      </c>
      <c r="B4" s="104"/>
      <c r="C4" s="104"/>
      <c r="D4" s="104"/>
      <c r="E4" s="104"/>
      <c r="F4" s="104"/>
      <c r="G4" s="104"/>
      <c r="H4" s="104"/>
      <c r="I4" s="104"/>
      <c r="J4" s="104"/>
      <c r="K4" s="104"/>
      <c r="L4" s="104"/>
      <c r="M4" s="104"/>
      <c r="N4" s="104"/>
      <c r="O4" s="104"/>
      <c r="P4" s="65"/>
    </row>
    <row r="5" spans="1:16" s="8" customFormat="1" ht="15.75" customHeight="1">
      <c r="A5" s="104" t="s">
        <v>2</v>
      </c>
      <c r="B5" s="104"/>
      <c r="C5" s="104"/>
      <c r="D5" s="104"/>
      <c r="E5" s="104"/>
      <c r="F5" s="104"/>
      <c r="G5" s="104"/>
      <c r="H5" s="104"/>
      <c r="I5" s="104"/>
      <c r="J5" s="104"/>
      <c r="K5" s="104"/>
      <c r="L5" s="104"/>
      <c r="M5" s="104"/>
      <c r="N5" s="104"/>
      <c r="O5" s="104"/>
      <c r="P5" s="65"/>
    </row>
    <row r="6" spans="1:16" ht="15.75" customHeight="1"/>
    <row r="7" spans="1:16" ht="13.5" customHeight="1">
      <c r="E7" s="110" t="s">
        <v>13</v>
      </c>
      <c r="F7" s="110"/>
      <c r="G7" s="110"/>
      <c r="H7" s="110"/>
      <c r="I7" s="110"/>
      <c r="J7" s="7"/>
      <c r="K7" s="110" t="s">
        <v>179</v>
      </c>
      <c r="L7" s="110"/>
      <c r="M7" s="110"/>
      <c r="N7" s="110"/>
      <c r="O7" s="110"/>
    </row>
    <row r="8" spans="1:16" ht="13.5" customHeight="1" thickBot="1">
      <c r="E8" s="107" t="s">
        <v>178</v>
      </c>
      <c r="F8" s="107"/>
      <c r="G8" s="107"/>
      <c r="H8" s="107"/>
      <c r="I8" s="107"/>
      <c r="J8" s="7"/>
      <c r="K8" s="107" t="s">
        <v>178</v>
      </c>
      <c r="L8" s="107"/>
      <c r="M8" s="107"/>
      <c r="N8" s="107"/>
      <c r="O8" s="107"/>
    </row>
    <row r="9" spans="1:16" ht="13.5" customHeight="1" thickBot="1">
      <c r="E9" s="115">
        <v>2026</v>
      </c>
      <c r="F9" s="115"/>
      <c r="G9" s="56"/>
      <c r="H9" s="115">
        <v>2025</v>
      </c>
      <c r="I9" s="115"/>
      <c r="J9" s="7"/>
      <c r="K9" s="107">
        <v>2026</v>
      </c>
      <c r="L9" s="107"/>
      <c r="M9" s="56"/>
      <c r="N9" s="107">
        <v>2025</v>
      </c>
      <c r="O9" s="107"/>
    </row>
    <row r="10" spans="1:16" ht="30.75" customHeight="1" thickBot="1">
      <c r="E10" s="68" t="s">
        <v>123</v>
      </c>
      <c r="F10" s="68" t="s">
        <v>52</v>
      </c>
      <c r="G10" s="69"/>
      <c r="H10" s="68" t="s">
        <v>123</v>
      </c>
      <c r="I10" s="68" t="s">
        <v>52</v>
      </c>
      <c r="J10" s="69"/>
      <c r="K10" s="68" t="s">
        <v>123</v>
      </c>
      <c r="L10" s="68" t="s">
        <v>52</v>
      </c>
      <c r="M10" s="69"/>
      <c r="N10" s="68" t="s">
        <v>123</v>
      </c>
      <c r="O10" s="68" t="s">
        <v>52</v>
      </c>
    </row>
    <row r="11" spans="1:16" ht="13.5" customHeight="1">
      <c r="J11" s="7"/>
      <c r="N11" s="114"/>
      <c r="O11" s="114"/>
    </row>
    <row r="12" spans="1:16" ht="13.5" customHeight="1">
      <c r="A12" s="1" t="s">
        <v>110</v>
      </c>
      <c r="E12" s="13">
        <v>362</v>
      </c>
      <c r="F12" s="22">
        <v>1.28</v>
      </c>
      <c r="G12" s="36" t="s">
        <v>207</v>
      </c>
      <c r="H12" s="13">
        <v>336</v>
      </c>
      <c r="I12" s="22">
        <v>1.18</v>
      </c>
      <c r="K12" s="13">
        <v>1006</v>
      </c>
      <c r="L12" s="22">
        <v>3.55</v>
      </c>
      <c r="M12" s="36" t="s">
        <v>210</v>
      </c>
      <c r="N12" s="13">
        <v>869</v>
      </c>
      <c r="O12" s="22">
        <v>3.05</v>
      </c>
    </row>
    <row r="13" spans="1:16" ht="13.5" customHeight="1">
      <c r="B13" s="1" t="s">
        <v>53</v>
      </c>
      <c r="F13" s="52"/>
      <c r="I13" s="52"/>
    </row>
    <row r="14" spans="1:16" ht="13.5" customHeight="1">
      <c r="C14" s="1" t="s">
        <v>135</v>
      </c>
      <c r="E14" s="15">
        <v>15</v>
      </c>
      <c r="F14" s="44">
        <v>0.05</v>
      </c>
      <c r="H14" s="15">
        <v>17</v>
      </c>
      <c r="I14" s="44">
        <v>0.06</v>
      </c>
      <c r="K14" s="15">
        <v>43</v>
      </c>
      <c r="L14" s="44">
        <v>0.15</v>
      </c>
      <c r="N14" s="15">
        <v>74</v>
      </c>
      <c r="O14" s="44">
        <v>0.26</v>
      </c>
    </row>
    <row r="15" spans="1:16" ht="13.5" customHeight="1">
      <c r="C15" s="1" t="s">
        <v>139</v>
      </c>
      <c r="E15" s="24" t="s">
        <v>89</v>
      </c>
      <c r="F15" s="44" t="s">
        <v>89</v>
      </c>
      <c r="H15" s="24" t="s">
        <v>89</v>
      </c>
      <c r="I15" s="44" t="s">
        <v>89</v>
      </c>
      <c r="K15" s="24" t="s">
        <v>89</v>
      </c>
      <c r="L15" s="44" t="s">
        <v>89</v>
      </c>
      <c r="N15" s="15">
        <v>15</v>
      </c>
      <c r="O15" s="44">
        <v>0.05</v>
      </c>
    </row>
    <row r="16" spans="1:16" ht="13.5" customHeight="1">
      <c r="C16" s="1" t="s">
        <v>54</v>
      </c>
      <c r="E16" s="15">
        <v>21</v>
      </c>
      <c r="F16" s="44">
        <v>7.0000000000000007E-2</v>
      </c>
      <c r="H16" s="15">
        <v>26</v>
      </c>
      <c r="I16" s="44">
        <v>0.09</v>
      </c>
      <c r="K16" s="15">
        <v>59</v>
      </c>
      <c r="L16" s="44">
        <v>0.21</v>
      </c>
      <c r="N16" s="15">
        <v>81</v>
      </c>
      <c r="O16" s="44">
        <v>0.28000000000000003</v>
      </c>
    </row>
    <row r="17" spans="1:23" ht="13.5" customHeight="1">
      <c r="C17" s="1" t="s">
        <v>55</v>
      </c>
      <c r="E17" s="15">
        <v>37</v>
      </c>
      <c r="F17" s="44">
        <v>0.13</v>
      </c>
      <c r="H17" s="15">
        <v>18</v>
      </c>
      <c r="I17" s="44">
        <v>0.06</v>
      </c>
      <c r="K17" s="15">
        <v>95</v>
      </c>
      <c r="L17" s="44">
        <v>0.34</v>
      </c>
      <c r="N17" s="15">
        <v>48</v>
      </c>
      <c r="O17" s="44">
        <v>0.17</v>
      </c>
    </row>
    <row r="18" spans="1:23" ht="13.5" customHeight="1">
      <c r="C18" s="1" t="s">
        <v>56</v>
      </c>
      <c r="E18" s="15">
        <v>7</v>
      </c>
      <c r="F18" s="44">
        <v>0.02</v>
      </c>
      <c r="H18" s="15">
        <v>3</v>
      </c>
      <c r="I18" s="44">
        <v>0.01</v>
      </c>
      <c r="K18" s="15">
        <v>22</v>
      </c>
      <c r="L18" s="44">
        <v>0.08</v>
      </c>
      <c r="N18" s="15">
        <v>15</v>
      </c>
      <c r="O18" s="44">
        <v>0.05</v>
      </c>
    </row>
    <row r="19" spans="1:23" ht="13.5" customHeight="1">
      <c r="C19" s="1" t="s">
        <v>140</v>
      </c>
      <c r="E19" s="24">
        <v>5</v>
      </c>
      <c r="F19" s="44">
        <v>0.02</v>
      </c>
      <c r="H19" s="15">
        <v>1</v>
      </c>
      <c r="I19" s="44" t="s">
        <v>89</v>
      </c>
      <c r="K19" s="15">
        <v>6</v>
      </c>
      <c r="L19" s="44">
        <v>0.02</v>
      </c>
      <c r="N19" s="15">
        <v>28</v>
      </c>
      <c r="O19" s="44">
        <v>0.1</v>
      </c>
    </row>
    <row r="20" spans="1:23" ht="13.5" customHeight="1">
      <c r="C20" s="1" t="s">
        <v>148</v>
      </c>
      <c r="E20" s="24" t="s">
        <v>89</v>
      </c>
      <c r="F20" s="44" t="s">
        <v>89</v>
      </c>
      <c r="H20" s="24" t="s">
        <v>89</v>
      </c>
      <c r="I20" s="44" t="s">
        <v>89</v>
      </c>
      <c r="K20" s="24" t="s">
        <v>89</v>
      </c>
      <c r="L20" s="44" t="s">
        <v>89</v>
      </c>
      <c r="N20" s="15">
        <v>14</v>
      </c>
      <c r="O20" s="44">
        <v>0.05</v>
      </c>
    </row>
    <row r="21" spans="1:23" ht="13.5" customHeight="1">
      <c r="C21" s="1" t="s">
        <v>57</v>
      </c>
      <c r="E21" s="24">
        <v>8</v>
      </c>
      <c r="F21" s="44">
        <v>0.03</v>
      </c>
      <c r="H21" s="24">
        <v>12</v>
      </c>
      <c r="I21" s="44">
        <v>0.05</v>
      </c>
      <c r="K21" s="24">
        <v>42</v>
      </c>
      <c r="L21" s="44">
        <v>0.15</v>
      </c>
      <c r="N21" s="24">
        <v>27</v>
      </c>
      <c r="O21" s="44">
        <v>0.09</v>
      </c>
    </row>
    <row r="22" spans="1:23" ht="13.5" customHeight="1">
      <c r="C22" s="1" t="s">
        <v>58</v>
      </c>
      <c r="E22" s="15">
        <v>4</v>
      </c>
      <c r="F22" s="44">
        <v>0.02</v>
      </c>
      <c r="H22" s="15">
        <v>-23</v>
      </c>
      <c r="I22" s="44">
        <v>-0.08</v>
      </c>
      <c r="K22" s="15">
        <v>-5</v>
      </c>
      <c r="L22" s="44">
        <v>-0.02</v>
      </c>
      <c r="N22" s="15">
        <v>-31</v>
      </c>
      <c r="O22" s="44">
        <v>-0.1</v>
      </c>
    </row>
    <row r="23" spans="1:23" ht="13.5" customHeight="1" thickBot="1">
      <c r="A23" s="1" t="s">
        <v>91</v>
      </c>
      <c r="E23" s="10">
        <f>SUM(E12:E22)</f>
        <v>459</v>
      </c>
      <c r="F23" s="53">
        <f>SUM(F12:F22)</f>
        <v>1.6200000000000003</v>
      </c>
      <c r="G23" s="36" t="s">
        <v>207</v>
      </c>
      <c r="H23" s="10">
        <f>SUM(H12:H22)</f>
        <v>390</v>
      </c>
      <c r="I23" s="53">
        <f>SUM(I12:I22)</f>
        <v>1.37</v>
      </c>
      <c r="K23" s="16">
        <f>SUM(K12:K22)</f>
        <v>1268</v>
      </c>
      <c r="L23" s="26">
        <f>SUM(L12:L22)</f>
        <v>4.4800000000000004</v>
      </c>
      <c r="M23" s="36" t="s">
        <v>210</v>
      </c>
      <c r="N23" s="16">
        <f>SUM(N12:N22)</f>
        <v>1140</v>
      </c>
      <c r="O23" s="26">
        <f>SUM(O12:O22)</f>
        <v>3.9999999999999996</v>
      </c>
    </row>
    <row r="24" spans="1:23" ht="13.5" customHeight="1" thickTop="1"/>
    <row r="25" spans="1:23" ht="76.5" customHeight="1">
      <c r="A25" s="113" t="s">
        <v>183</v>
      </c>
      <c r="B25" s="113"/>
      <c r="C25" s="113"/>
      <c r="D25" s="113"/>
      <c r="E25" s="113"/>
      <c r="F25" s="113"/>
      <c r="G25" s="113"/>
      <c r="H25" s="113"/>
      <c r="I25" s="113"/>
      <c r="J25" s="113"/>
      <c r="K25" s="113"/>
      <c r="L25" s="113"/>
      <c r="M25" s="113"/>
      <c r="N25" s="113"/>
      <c r="O25" s="113"/>
    </row>
    <row r="26" spans="1:23" ht="37.5" customHeight="1">
      <c r="A26" s="113" t="s">
        <v>209</v>
      </c>
      <c r="B26" s="113"/>
      <c r="C26" s="113"/>
      <c r="D26" s="113"/>
      <c r="E26" s="113"/>
      <c r="F26" s="113"/>
      <c r="G26" s="113"/>
      <c r="H26" s="113"/>
      <c r="I26" s="113"/>
      <c r="J26" s="113"/>
      <c r="K26" s="113"/>
      <c r="L26" s="113"/>
      <c r="M26" s="113"/>
      <c r="N26" s="113"/>
      <c r="O26" s="113"/>
      <c r="P26" s="113"/>
      <c r="Q26" s="113"/>
      <c r="R26" s="113"/>
      <c r="S26" s="113"/>
      <c r="T26" s="113"/>
      <c r="U26" s="113"/>
      <c r="V26" s="113"/>
      <c r="W26" s="113"/>
    </row>
    <row r="27" spans="1:23" ht="37.5" customHeight="1">
      <c r="A27" s="113" t="s">
        <v>211</v>
      </c>
      <c r="B27" s="113"/>
      <c r="C27" s="113"/>
      <c r="D27" s="113"/>
      <c r="E27" s="113"/>
      <c r="F27" s="113"/>
      <c r="G27" s="113"/>
      <c r="H27" s="113"/>
      <c r="I27" s="113"/>
      <c r="J27" s="113"/>
      <c r="K27" s="113"/>
      <c r="L27" s="113"/>
      <c r="M27" s="113"/>
      <c r="N27" s="113"/>
      <c r="O27" s="113"/>
      <c r="P27" s="113"/>
      <c r="Q27" s="113"/>
      <c r="R27" s="113"/>
      <c r="S27" s="113"/>
      <c r="T27" s="113"/>
      <c r="U27" s="113"/>
      <c r="V27" s="113"/>
      <c r="W27" s="113"/>
    </row>
    <row r="28" spans="1:23" ht="48" customHeight="1">
      <c r="A28" s="113" t="s">
        <v>171</v>
      </c>
      <c r="B28" s="113"/>
      <c r="C28" s="113"/>
      <c r="D28" s="113"/>
      <c r="E28" s="113"/>
      <c r="F28" s="113"/>
      <c r="G28" s="113"/>
      <c r="H28" s="113"/>
      <c r="I28" s="113"/>
      <c r="J28" s="113"/>
      <c r="K28" s="113"/>
      <c r="L28" s="113"/>
      <c r="M28" s="113"/>
      <c r="N28" s="113"/>
      <c r="O28" s="113"/>
    </row>
    <row r="29" spans="1:23" ht="44.25" customHeight="1">
      <c r="A29" s="47"/>
      <c r="B29" s="113" t="s">
        <v>159</v>
      </c>
      <c r="C29" s="113"/>
      <c r="D29" s="113"/>
      <c r="E29" s="113"/>
      <c r="F29" s="113"/>
      <c r="G29" s="113"/>
      <c r="H29" s="113"/>
      <c r="I29" s="113"/>
      <c r="J29" s="113"/>
      <c r="K29" s="113"/>
      <c r="L29" s="113"/>
      <c r="M29" s="113"/>
      <c r="N29" s="113"/>
      <c r="O29" s="113"/>
    </row>
    <row r="30" spans="1:23" ht="21.75" customHeight="1">
      <c r="A30" s="47"/>
      <c r="B30" s="113" t="s">
        <v>114</v>
      </c>
      <c r="C30" s="113"/>
      <c r="D30" s="113"/>
      <c r="E30" s="113"/>
      <c r="F30" s="113"/>
      <c r="G30" s="113"/>
      <c r="H30" s="113"/>
      <c r="I30" s="113"/>
      <c r="J30" s="113"/>
      <c r="K30" s="113"/>
      <c r="L30" s="113"/>
      <c r="M30" s="113"/>
      <c r="N30" s="113"/>
      <c r="O30" s="113"/>
    </row>
    <row r="31" spans="1:23" ht="51.75" customHeight="1">
      <c r="A31" s="47"/>
      <c r="B31" s="113" t="s">
        <v>202</v>
      </c>
      <c r="C31" s="113"/>
      <c r="D31" s="113"/>
      <c r="E31" s="113"/>
      <c r="F31" s="113"/>
      <c r="G31" s="113"/>
      <c r="H31" s="113"/>
      <c r="I31" s="113"/>
      <c r="J31" s="113"/>
      <c r="K31" s="113"/>
      <c r="L31" s="113"/>
      <c r="M31" s="113"/>
      <c r="N31" s="113"/>
      <c r="O31" s="113"/>
    </row>
    <row r="32" spans="1:23" ht="62.25" customHeight="1">
      <c r="A32" s="39"/>
      <c r="B32" s="113" t="s">
        <v>167</v>
      </c>
      <c r="C32" s="113"/>
      <c r="D32" s="113"/>
      <c r="E32" s="113"/>
      <c r="F32" s="113"/>
      <c r="G32" s="113"/>
      <c r="H32" s="113"/>
      <c r="I32" s="113"/>
      <c r="J32" s="113"/>
      <c r="K32" s="113"/>
      <c r="L32" s="113"/>
      <c r="M32" s="113"/>
      <c r="N32" s="113"/>
      <c r="O32" s="113"/>
    </row>
    <row r="33" spans="1:30" ht="51.75" customHeight="1">
      <c r="A33" s="39"/>
      <c r="B33" s="113" t="s">
        <v>142</v>
      </c>
      <c r="C33" s="113"/>
      <c r="D33" s="113"/>
      <c r="E33" s="113"/>
      <c r="F33" s="113"/>
      <c r="G33" s="113"/>
      <c r="H33" s="113"/>
      <c r="I33" s="113"/>
      <c r="J33" s="113"/>
      <c r="K33" s="113"/>
      <c r="L33" s="113"/>
      <c r="M33" s="113"/>
      <c r="N33" s="113"/>
      <c r="O33" s="113"/>
    </row>
    <row r="34" spans="1:30" ht="21.75" hidden="1" customHeight="1">
      <c r="A34" s="39"/>
      <c r="B34" s="113" t="s">
        <v>136</v>
      </c>
      <c r="C34" s="113"/>
      <c r="D34" s="113"/>
      <c r="E34" s="113"/>
      <c r="F34" s="113"/>
      <c r="G34" s="113"/>
      <c r="H34" s="113"/>
      <c r="I34" s="113"/>
      <c r="J34" s="113"/>
      <c r="K34" s="113"/>
      <c r="L34" s="113"/>
      <c r="M34" s="113"/>
      <c r="N34" s="113"/>
      <c r="O34" s="113"/>
    </row>
    <row r="35" spans="1:30" ht="21.75" customHeight="1">
      <c r="A35" s="38"/>
      <c r="B35" s="118" t="s">
        <v>146</v>
      </c>
      <c r="C35" s="119"/>
      <c r="D35" s="119"/>
      <c r="E35" s="119"/>
      <c r="F35" s="119"/>
      <c r="G35" s="119"/>
      <c r="H35" s="119"/>
      <c r="I35" s="119"/>
      <c r="J35" s="119"/>
      <c r="K35" s="119"/>
      <c r="L35" s="119"/>
      <c r="M35" s="119"/>
      <c r="N35" s="119"/>
      <c r="O35" s="119"/>
      <c r="P35" s="67"/>
    </row>
    <row r="36" spans="1:30" ht="21.75" customHeight="1">
      <c r="A36" s="38"/>
      <c r="B36" s="118" t="s">
        <v>166</v>
      </c>
      <c r="C36" s="119"/>
      <c r="D36" s="119"/>
      <c r="E36" s="119"/>
      <c r="F36" s="119"/>
      <c r="G36" s="119"/>
      <c r="H36" s="119"/>
      <c r="I36" s="119"/>
      <c r="J36" s="119"/>
      <c r="K36" s="119"/>
      <c r="L36" s="119"/>
      <c r="M36" s="119"/>
      <c r="N36" s="119"/>
      <c r="O36" s="119"/>
      <c r="P36" s="67"/>
    </row>
    <row r="37" spans="1:30" ht="21.75" hidden="1" customHeight="1">
      <c r="A37" s="39"/>
      <c r="B37" s="117" t="s">
        <v>137</v>
      </c>
      <c r="C37" s="113"/>
      <c r="D37" s="113"/>
      <c r="E37" s="113"/>
      <c r="F37" s="113"/>
      <c r="G37" s="113"/>
      <c r="H37" s="113"/>
      <c r="I37" s="113"/>
      <c r="J37" s="113"/>
      <c r="K37" s="113"/>
      <c r="L37" s="113"/>
      <c r="M37" s="113"/>
      <c r="N37" s="113"/>
      <c r="O37" s="113"/>
    </row>
    <row r="38" spans="1:30" ht="33.75" customHeight="1">
      <c r="A38" s="17"/>
      <c r="B38" s="121" t="s">
        <v>168</v>
      </c>
      <c r="C38" s="121"/>
      <c r="D38" s="121"/>
      <c r="E38" s="121"/>
      <c r="F38" s="121"/>
      <c r="G38" s="121"/>
      <c r="H38" s="121"/>
      <c r="I38" s="121"/>
      <c r="J38" s="121"/>
      <c r="K38" s="121"/>
      <c r="L38" s="121"/>
      <c r="M38" s="121"/>
      <c r="N38" s="121"/>
      <c r="O38" s="121"/>
      <c r="P38" s="116"/>
      <c r="Q38" s="116"/>
      <c r="R38" s="116"/>
      <c r="S38" s="116"/>
      <c r="T38" s="116"/>
      <c r="U38" s="116"/>
      <c r="V38" s="116"/>
      <c r="W38" s="116"/>
      <c r="X38" s="116"/>
      <c r="Y38" s="116"/>
      <c r="Z38" s="116"/>
      <c r="AA38" s="116"/>
      <c r="AB38" s="116"/>
      <c r="AC38" s="116"/>
      <c r="AD38" s="116"/>
    </row>
    <row r="39" spans="1:30" ht="31.5" hidden="1" customHeight="1">
      <c r="A39" s="38"/>
      <c r="B39" s="122" t="s">
        <v>105</v>
      </c>
      <c r="C39" s="122"/>
      <c r="D39" s="122"/>
      <c r="E39" s="122"/>
      <c r="F39" s="122"/>
      <c r="G39" s="122"/>
      <c r="H39" s="122"/>
      <c r="I39" s="122"/>
      <c r="J39" s="122"/>
      <c r="K39" s="122"/>
      <c r="L39" s="122"/>
      <c r="M39" s="122"/>
      <c r="N39" s="122"/>
      <c r="O39" s="122"/>
    </row>
    <row r="40" spans="1:30" ht="9" customHeight="1"/>
    <row r="41" spans="1:30" ht="52.5" customHeight="1">
      <c r="A41" s="120" t="s">
        <v>60</v>
      </c>
      <c r="B41" s="120"/>
      <c r="C41" s="120"/>
      <c r="D41" s="120"/>
      <c r="E41" s="120"/>
      <c r="F41" s="120"/>
      <c r="G41" s="120"/>
      <c r="H41" s="120"/>
      <c r="I41" s="120"/>
      <c r="J41" s="120"/>
      <c r="K41" s="120"/>
      <c r="L41" s="120"/>
      <c r="M41" s="120"/>
      <c r="N41" s="120"/>
      <c r="O41" s="120"/>
    </row>
    <row r="42" spans="1:30" ht="9.75" customHeight="1"/>
    <row r="43" spans="1:30" ht="78" customHeight="1">
      <c r="A43" s="120" t="s">
        <v>80</v>
      </c>
      <c r="B43" s="120"/>
      <c r="C43" s="120"/>
      <c r="D43" s="120"/>
      <c r="E43" s="120"/>
      <c r="F43" s="120"/>
      <c r="G43" s="120"/>
      <c r="H43" s="120"/>
      <c r="I43" s="120"/>
      <c r="J43" s="120"/>
      <c r="K43" s="120"/>
      <c r="L43" s="120"/>
      <c r="M43" s="120"/>
      <c r="N43" s="120"/>
      <c r="O43" s="120"/>
    </row>
    <row r="44" spans="1:30" ht="9.75" customHeight="1"/>
    <row r="45" spans="1:30" ht="40.5" customHeight="1">
      <c r="A45" s="120" t="s">
        <v>61</v>
      </c>
      <c r="B45" s="120"/>
      <c r="C45" s="120"/>
      <c r="D45" s="120"/>
      <c r="E45" s="120"/>
      <c r="F45" s="120"/>
      <c r="G45" s="120"/>
      <c r="H45" s="120"/>
      <c r="I45" s="120"/>
      <c r="J45" s="120"/>
      <c r="K45" s="120"/>
      <c r="L45" s="120"/>
      <c r="M45" s="120"/>
      <c r="N45" s="120"/>
      <c r="O45" s="120"/>
    </row>
    <row r="46" spans="1:30" ht="9" customHeight="1"/>
    <row r="47" spans="1:30" ht="13.5" customHeight="1">
      <c r="A47" s="1" t="s">
        <v>59</v>
      </c>
    </row>
    <row r="48" spans="1:30" ht="13.5" customHeight="1">
      <c r="A48" s="105"/>
      <c r="B48" s="105"/>
      <c r="C48" s="105"/>
      <c r="D48" s="105"/>
      <c r="E48" s="105"/>
      <c r="F48" s="105"/>
      <c r="G48" s="105"/>
      <c r="H48" s="105"/>
      <c r="I48" s="105"/>
      <c r="J48" s="105"/>
      <c r="K48" s="105"/>
      <c r="L48" s="105"/>
      <c r="M48" s="105"/>
      <c r="N48" s="105"/>
      <c r="O48" s="105"/>
    </row>
    <row r="50" spans="1:15" ht="13.5" customHeight="1">
      <c r="A50" s="105" t="s">
        <v>43</v>
      </c>
      <c r="B50" s="105"/>
      <c r="C50" s="105"/>
      <c r="D50" s="105"/>
      <c r="E50" s="105"/>
      <c r="F50" s="105"/>
      <c r="G50" s="105"/>
      <c r="H50" s="105"/>
      <c r="I50" s="105"/>
      <c r="J50" s="105"/>
      <c r="K50" s="105"/>
      <c r="L50" s="105"/>
      <c r="M50" s="105"/>
      <c r="N50" s="105"/>
      <c r="O50" s="105"/>
    </row>
  </sheetData>
  <mergeCells count="38">
    <mergeCell ref="B35:O35"/>
    <mergeCell ref="A45:O45"/>
    <mergeCell ref="B33:O33"/>
    <mergeCell ref="A43:O43"/>
    <mergeCell ref="B38:O38"/>
    <mergeCell ref="A41:O41"/>
    <mergeCell ref="B39:O39"/>
    <mergeCell ref="B34:O34"/>
    <mergeCell ref="B36:O36"/>
    <mergeCell ref="A50:O50"/>
    <mergeCell ref="A48:O48"/>
    <mergeCell ref="P38:AA38"/>
    <mergeCell ref="AB38:AD38"/>
    <mergeCell ref="B37:O37"/>
    <mergeCell ref="B32:O32"/>
    <mergeCell ref="E7:I7"/>
    <mergeCell ref="K7:O7"/>
    <mergeCell ref="E8:I8"/>
    <mergeCell ref="K8:O8"/>
    <mergeCell ref="E9:F9"/>
    <mergeCell ref="H9:I9"/>
    <mergeCell ref="K9:L9"/>
    <mergeCell ref="N9:O9"/>
    <mergeCell ref="A28:O28"/>
    <mergeCell ref="B30:O30"/>
    <mergeCell ref="B29:O29"/>
    <mergeCell ref="B31:O31"/>
    <mergeCell ref="A26:O26"/>
    <mergeCell ref="A27:O27"/>
    <mergeCell ref="P27:W27"/>
    <mergeCell ref="A1:O1"/>
    <mergeCell ref="A2:O2"/>
    <mergeCell ref="A3:O3"/>
    <mergeCell ref="A4:O4"/>
    <mergeCell ref="A5:O5"/>
    <mergeCell ref="N11:O11"/>
    <mergeCell ref="A25:O25"/>
    <mergeCell ref="P26:W26"/>
  </mergeCells>
  <printOptions horizontalCentered="1"/>
  <pageMargins left="0.7" right="0.7" top="0.5" bottom="0.5" header="0.3" footer="0.3"/>
  <pageSetup scale="6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27F24-4C97-404B-A02F-44ACDEB0BD5C}">
  <sheetPr>
    <pageSetUpPr fitToPage="1"/>
  </sheetPr>
  <dimension ref="A1:K37"/>
  <sheetViews>
    <sheetView workbookViewId="0">
      <selection sqref="A1:H1"/>
    </sheetView>
  </sheetViews>
  <sheetFormatPr defaultRowHeight="12.75"/>
  <cols>
    <col min="1" max="1" width="54" style="78" customWidth="1"/>
    <col min="2" max="3" width="13.42578125" style="78" customWidth="1"/>
    <col min="4" max="4" width="2.7109375" style="78" customWidth="1"/>
    <col min="5" max="5" width="13.28515625" style="78" customWidth="1"/>
    <col min="6" max="6" width="13.42578125" style="78" customWidth="1"/>
    <col min="7" max="7" width="2.7109375" style="78" customWidth="1"/>
    <col min="8" max="8" width="16" style="78" customWidth="1"/>
    <col min="9" max="16384" width="9.140625" style="78"/>
  </cols>
  <sheetData>
    <row r="1" spans="1:8" ht="15.75">
      <c r="A1" s="124" t="s">
        <v>0</v>
      </c>
      <c r="B1" s="124"/>
      <c r="C1" s="124"/>
      <c r="D1" s="124"/>
      <c r="E1" s="124"/>
      <c r="F1" s="124"/>
      <c r="G1" s="124"/>
      <c r="H1" s="124"/>
    </row>
    <row r="2" spans="1:8" ht="15.75">
      <c r="A2" s="125" t="s">
        <v>184</v>
      </c>
      <c r="B2" s="125"/>
      <c r="C2" s="125"/>
      <c r="D2" s="125"/>
      <c r="E2" s="125"/>
      <c r="F2" s="125"/>
      <c r="G2" s="125"/>
      <c r="H2" s="125"/>
    </row>
    <row r="3" spans="1:8" ht="15.75">
      <c r="A3" s="124" t="s">
        <v>185</v>
      </c>
      <c r="B3" s="124"/>
      <c r="C3" s="124"/>
      <c r="D3" s="124"/>
      <c r="E3" s="124"/>
      <c r="F3" s="124"/>
      <c r="G3" s="124"/>
      <c r="H3" s="124"/>
    </row>
    <row r="4" spans="1:8" ht="15.75">
      <c r="A4" s="124" t="s">
        <v>1</v>
      </c>
      <c r="B4" s="124"/>
      <c r="C4" s="124"/>
      <c r="D4" s="124"/>
      <c r="E4" s="124"/>
      <c r="F4" s="124"/>
      <c r="G4" s="124"/>
      <c r="H4" s="124"/>
    </row>
    <row r="5" spans="1:8" ht="15.75">
      <c r="A5" s="124" t="s">
        <v>2</v>
      </c>
      <c r="B5" s="124"/>
      <c r="C5" s="124"/>
      <c r="D5" s="124"/>
      <c r="E5" s="124"/>
      <c r="F5" s="124"/>
      <c r="G5" s="124"/>
      <c r="H5" s="124"/>
    </row>
    <row r="6" spans="1:8" ht="15.75">
      <c r="A6" s="77"/>
      <c r="B6" s="77"/>
      <c r="C6" s="77"/>
      <c r="D6" s="77"/>
      <c r="E6" s="77"/>
      <c r="F6" s="77"/>
      <c r="G6" s="77"/>
      <c r="H6" s="77"/>
    </row>
    <row r="7" spans="1:8" ht="14.25">
      <c r="A7" s="79"/>
      <c r="B7" s="80"/>
      <c r="C7" s="79"/>
      <c r="D7" s="80"/>
      <c r="E7" s="80"/>
      <c r="F7" s="79"/>
      <c r="G7" s="81"/>
      <c r="H7" s="56" t="s">
        <v>186</v>
      </c>
    </row>
    <row r="8" spans="1:8" ht="14.25">
      <c r="A8" s="79"/>
      <c r="B8" s="82"/>
      <c r="C8" s="82" t="s">
        <v>187</v>
      </c>
      <c r="D8" s="82"/>
      <c r="E8" s="82"/>
      <c r="F8" s="82" t="s">
        <v>187</v>
      </c>
      <c r="G8" s="81"/>
      <c r="H8" s="56" t="s">
        <v>188</v>
      </c>
    </row>
    <row r="9" spans="1:8" ht="15" thickBot="1">
      <c r="A9" s="83"/>
      <c r="B9" s="84" t="s">
        <v>181</v>
      </c>
      <c r="C9" s="84" t="s">
        <v>189</v>
      </c>
      <c r="D9" s="83"/>
      <c r="E9" s="84" t="s">
        <v>182</v>
      </c>
      <c r="F9" s="84" t="s">
        <v>189</v>
      </c>
      <c r="G9" s="81"/>
      <c r="H9" s="6" t="s">
        <v>190</v>
      </c>
    </row>
    <row r="10" spans="1:8" ht="14.25">
      <c r="A10" s="79"/>
      <c r="B10" s="79"/>
      <c r="C10" s="79"/>
      <c r="D10" s="79"/>
      <c r="E10" s="79"/>
      <c r="F10" s="79"/>
      <c r="G10" s="81"/>
      <c r="H10" s="85"/>
    </row>
    <row r="11" spans="1:8" ht="14.25">
      <c r="A11" s="86" t="s">
        <v>191</v>
      </c>
      <c r="B11" s="87">
        <v>1878</v>
      </c>
      <c r="C11" s="79"/>
      <c r="D11" s="88"/>
      <c r="E11" s="87">
        <v>1738</v>
      </c>
      <c r="F11" s="79"/>
      <c r="G11" s="81"/>
      <c r="H11" s="85"/>
    </row>
    <row r="12" spans="1:8" ht="14.25">
      <c r="A12" s="86"/>
      <c r="B12" s="89"/>
      <c r="C12" s="79"/>
      <c r="D12" s="90"/>
      <c r="E12" s="89"/>
      <c r="F12" s="79"/>
      <c r="G12" s="81"/>
      <c r="H12" s="85"/>
    </row>
    <row r="13" spans="1:8" ht="14.25">
      <c r="A13" s="86" t="s">
        <v>192</v>
      </c>
      <c r="B13" s="89"/>
      <c r="C13" s="79"/>
      <c r="D13" s="90"/>
      <c r="E13" s="89"/>
      <c r="F13" s="79"/>
      <c r="G13" s="81"/>
      <c r="H13" s="85"/>
    </row>
    <row r="14" spans="1:8" ht="28.5">
      <c r="A14" s="86" t="s">
        <v>193</v>
      </c>
      <c r="B14" s="91">
        <v>444</v>
      </c>
      <c r="C14" s="92">
        <f>B14/B11</f>
        <v>0.2364217252396166</v>
      </c>
      <c r="D14" s="103" t="s">
        <v>208</v>
      </c>
      <c r="E14" s="91">
        <v>360</v>
      </c>
      <c r="F14" s="92">
        <f>E14/E11</f>
        <v>0.20713463751438435</v>
      </c>
      <c r="G14" s="81"/>
      <c r="H14" s="76"/>
    </row>
    <row r="15" spans="1:8" ht="14.25">
      <c r="A15" s="79" t="s">
        <v>194</v>
      </c>
      <c r="B15" s="93"/>
      <c r="C15" s="94"/>
      <c r="D15" s="90"/>
      <c r="E15" s="93"/>
      <c r="F15" s="94"/>
      <c r="G15" s="81"/>
      <c r="H15" s="85"/>
    </row>
    <row r="16" spans="1:8" ht="14.25">
      <c r="A16" s="79" t="s">
        <v>195</v>
      </c>
      <c r="B16" s="95">
        <v>15</v>
      </c>
      <c r="C16" s="94"/>
      <c r="D16" s="90"/>
      <c r="E16" s="95">
        <v>17</v>
      </c>
      <c r="F16" s="94"/>
      <c r="G16" s="81"/>
      <c r="H16" s="85"/>
    </row>
    <row r="17" spans="1:11" ht="14.25">
      <c r="A17" s="79" t="s">
        <v>196</v>
      </c>
      <c r="B17" s="95">
        <v>21</v>
      </c>
      <c r="C17" s="94"/>
      <c r="D17" s="90"/>
      <c r="E17" s="95">
        <v>26</v>
      </c>
      <c r="F17" s="94"/>
      <c r="G17" s="81"/>
      <c r="H17" s="85"/>
    </row>
    <row r="18" spans="1:11" ht="14.25">
      <c r="A18" s="79" t="s">
        <v>197</v>
      </c>
      <c r="B18" s="24">
        <v>37</v>
      </c>
      <c r="C18" s="94"/>
      <c r="D18" s="90"/>
      <c r="E18" s="24">
        <v>18</v>
      </c>
      <c r="F18" s="94"/>
      <c r="G18" s="81"/>
      <c r="H18" s="85"/>
    </row>
    <row r="19" spans="1:11" ht="14.25">
      <c r="A19" s="79" t="s">
        <v>198</v>
      </c>
      <c r="B19" s="95">
        <v>7</v>
      </c>
      <c r="C19" s="94"/>
      <c r="D19" s="90"/>
      <c r="E19" s="95">
        <v>3</v>
      </c>
      <c r="F19" s="94"/>
      <c r="G19" s="81"/>
      <c r="H19" s="85"/>
    </row>
    <row r="20" spans="1:11" ht="14.25">
      <c r="A20" s="79" t="s">
        <v>199</v>
      </c>
      <c r="B20" s="95">
        <v>8</v>
      </c>
      <c r="C20" s="94"/>
      <c r="D20" s="90"/>
      <c r="E20" s="95">
        <v>13</v>
      </c>
      <c r="F20" s="94"/>
      <c r="G20" s="81"/>
      <c r="H20" s="85"/>
    </row>
    <row r="21" spans="1:11" ht="15.75" customHeight="1" thickBot="1">
      <c r="A21" s="96" t="s">
        <v>200</v>
      </c>
      <c r="B21" s="97">
        <f>SUM(B14:B20)</f>
        <v>532</v>
      </c>
      <c r="C21" s="92">
        <f>B21/B11</f>
        <v>0.28328008519701808</v>
      </c>
      <c r="D21" s="103" t="s">
        <v>208</v>
      </c>
      <c r="E21" s="97">
        <f>SUM(E14:E20)</f>
        <v>437</v>
      </c>
      <c r="F21" s="92">
        <f>E21/E11</f>
        <v>0.25143843498273877</v>
      </c>
      <c r="G21" s="81"/>
      <c r="H21" s="98">
        <f>C21-F21</f>
        <v>3.1841650214279316E-2</v>
      </c>
    </row>
    <row r="22" spans="1:11" ht="15" thickTop="1">
      <c r="A22" s="79"/>
      <c r="B22" s="79"/>
      <c r="C22" s="81"/>
      <c r="D22" s="79"/>
      <c r="E22" s="79"/>
      <c r="F22" s="81"/>
    </row>
    <row r="23" spans="1:11" ht="36.75" customHeight="1">
      <c r="A23" s="126" t="s">
        <v>212</v>
      </c>
      <c r="B23" s="126"/>
      <c r="C23" s="126"/>
      <c r="D23" s="126"/>
      <c r="E23" s="126"/>
      <c r="F23" s="126"/>
      <c r="G23" s="126"/>
      <c r="H23" s="126"/>
    </row>
    <row r="24" spans="1:11" ht="48" customHeight="1">
      <c r="A24" s="126" t="s">
        <v>204</v>
      </c>
      <c r="B24" s="126"/>
      <c r="C24" s="126"/>
      <c r="D24" s="126"/>
      <c r="E24" s="126"/>
      <c r="F24" s="126"/>
      <c r="G24" s="126"/>
      <c r="H24" s="126"/>
      <c r="I24" s="100"/>
      <c r="J24" s="100"/>
      <c r="K24" s="100"/>
    </row>
    <row r="25" spans="1:11" ht="14.25">
      <c r="A25" s="79"/>
      <c r="B25" s="79"/>
      <c r="C25" s="79"/>
      <c r="D25" s="79"/>
      <c r="E25" s="81"/>
      <c r="I25" s="100"/>
      <c r="J25" s="100"/>
      <c r="K25" s="100"/>
    </row>
    <row r="26" spans="1:11" ht="81" customHeight="1">
      <c r="A26" s="127" t="s">
        <v>80</v>
      </c>
      <c r="B26" s="127"/>
      <c r="C26" s="127"/>
      <c r="D26" s="127"/>
      <c r="E26" s="127"/>
      <c r="F26" s="127"/>
      <c r="G26" s="127"/>
      <c r="H26" s="127"/>
      <c r="I26" s="99"/>
      <c r="J26" s="99"/>
      <c r="K26" s="99"/>
    </row>
    <row r="27" spans="1:11">
      <c r="A27" s="101"/>
      <c r="B27" s="101"/>
      <c r="C27" s="101"/>
      <c r="D27" s="101"/>
      <c r="E27" s="100"/>
      <c r="F27" s="100"/>
      <c r="G27" s="100"/>
      <c r="H27" s="100"/>
    </row>
    <row r="28" spans="1:11" ht="42.75" customHeight="1">
      <c r="A28" s="128" t="s">
        <v>67</v>
      </c>
      <c r="B28" s="128"/>
      <c r="C28" s="128"/>
      <c r="D28" s="128"/>
      <c r="E28" s="128"/>
      <c r="F28" s="128"/>
      <c r="G28" s="128"/>
      <c r="H28" s="128"/>
    </row>
    <row r="29" spans="1:11">
      <c r="A29" s="129"/>
      <c r="B29" s="129"/>
      <c r="C29" s="129"/>
      <c r="D29" s="129"/>
    </row>
    <row r="30" spans="1:11">
      <c r="A30" s="130" t="s">
        <v>201</v>
      </c>
      <c r="B30" s="130"/>
      <c r="C30" s="130"/>
      <c r="D30" s="130"/>
      <c r="E30" s="130"/>
      <c r="F30" s="130"/>
      <c r="G30" s="130"/>
      <c r="H30" s="130"/>
    </row>
    <row r="32" spans="1:11">
      <c r="A32" s="105"/>
      <c r="B32" s="105"/>
      <c r="C32" s="105"/>
      <c r="D32" s="105"/>
      <c r="E32" s="105"/>
      <c r="F32" s="105"/>
    </row>
    <row r="37" spans="1:8">
      <c r="A37" s="123" t="s">
        <v>69</v>
      </c>
      <c r="B37" s="123"/>
      <c r="C37" s="123"/>
      <c r="D37" s="123"/>
      <c r="E37" s="123"/>
      <c r="F37" s="123"/>
      <c r="G37" s="123"/>
      <c r="H37" s="123"/>
    </row>
  </sheetData>
  <sheetProtection algorithmName="SHA-512" hashValue="8RfKMJUYzIXgpWIn5EqLxh5G/AE4D7ovY//I5HeVJwd3URYsbd079iosJpAG6tbJJ8otoJNV8/3BpncoKCqfYQ==" saltValue="2bBTNHCe9rhNfyrhd2vJUw==" spinCount="100000" sheet="1" objects="1" scenarios="1"/>
  <mergeCells count="13">
    <mergeCell ref="A37:H37"/>
    <mergeCell ref="A1:H1"/>
    <mergeCell ref="A2:H2"/>
    <mergeCell ref="A3:H3"/>
    <mergeCell ref="A4:H4"/>
    <mergeCell ref="A5:H5"/>
    <mergeCell ref="A24:H24"/>
    <mergeCell ref="A26:H26"/>
    <mergeCell ref="A28:H28"/>
    <mergeCell ref="A29:D29"/>
    <mergeCell ref="A30:H30"/>
    <mergeCell ref="A32:F32"/>
    <mergeCell ref="A23:H23"/>
  </mergeCells>
  <pageMargins left="0.7" right="0.7" top="0.75" bottom="0.75" header="0.3" footer="0.3"/>
  <pageSetup scale="7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H68"/>
  <sheetViews>
    <sheetView zoomScaleNormal="100" workbookViewId="0">
      <selection sqref="A1:E1"/>
    </sheetView>
  </sheetViews>
  <sheetFormatPr defaultRowHeight="12.75"/>
  <cols>
    <col min="1" max="1" width="60.28515625" style="1" customWidth="1"/>
    <col min="2" max="2" width="1.85546875" style="1" customWidth="1"/>
    <col min="3" max="3" width="23.7109375" style="1" customWidth="1"/>
    <col min="4" max="4" width="1.85546875" style="1" customWidth="1"/>
    <col min="5" max="5" width="23.7109375" style="1" customWidth="1"/>
    <col min="6" max="6" width="15.85546875" style="1" customWidth="1"/>
    <col min="7" max="7" width="11.85546875" style="1" customWidth="1"/>
    <col min="8" max="16384" width="9.140625" style="1"/>
  </cols>
  <sheetData>
    <row r="1" spans="1:8" s="8" customFormat="1" ht="15.75" customHeight="1">
      <c r="A1" s="104" t="s">
        <v>0</v>
      </c>
      <c r="B1" s="104"/>
      <c r="C1" s="104"/>
      <c r="D1" s="104"/>
      <c r="E1" s="104"/>
      <c r="F1" s="104"/>
      <c r="G1" s="104"/>
      <c r="H1" s="104"/>
    </row>
    <row r="2" spans="1:8" s="8" customFormat="1" ht="15.75" customHeight="1">
      <c r="A2" s="104" t="s">
        <v>65</v>
      </c>
      <c r="B2" s="104"/>
      <c r="C2" s="104"/>
      <c r="D2" s="104"/>
      <c r="E2" s="104"/>
    </row>
    <row r="3" spans="1:8" s="8" customFormat="1" ht="15.75" customHeight="1">
      <c r="A3" s="104" t="s">
        <v>66</v>
      </c>
      <c r="B3" s="104"/>
      <c r="C3" s="104"/>
      <c r="D3" s="104"/>
      <c r="E3" s="104"/>
    </row>
    <row r="4" spans="1:8" s="8" customFormat="1" ht="15.75" customHeight="1">
      <c r="A4" s="104" t="s">
        <v>1</v>
      </c>
      <c r="B4" s="104"/>
      <c r="C4" s="104"/>
      <c r="D4" s="104"/>
      <c r="E4" s="104"/>
    </row>
    <row r="5" spans="1:8" s="8" customFormat="1" ht="15.75" customHeight="1">
      <c r="A5" s="104" t="s">
        <v>2</v>
      </c>
      <c r="B5" s="104"/>
      <c r="C5" s="104"/>
      <c r="D5" s="104"/>
      <c r="E5" s="104"/>
    </row>
    <row r="8" spans="1:8">
      <c r="A8" s="131" t="s">
        <v>112</v>
      </c>
      <c r="B8" s="131"/>
      <c r="C8" s="131"/>
      <c r="D8" s="131"/>
      <c r="E8" s="131"/>
    </row>
    <row r="10" spans="1:8">
      <c r="A10" s="7" t="s">
        <v>154</v>
      </c>
    </row>
    <row r="11" spans="1:8" ht="13.5" thickBot="1">
      <c r="C11" s="6" t="s">
        <v>181</v>
      </c>
      <c r="E11" s="6" t="s">
        <v>182</v>
      </c>
    </row>
    <row r="12" spans="1:8">
      <c r="A12" s="2" t="s">
        <v>62</v>
      </c>
      <c r="C12" s="3">
        <v>746</v>
      </c>
      <c r="E12" s="3">
        <v>670</v>
      </c>
    </row>
    <row r="13" spans="1:8">
      <c r="A13" s="2" t="s">
        <v>63</v>
      </c>
      <c r="C13" s="19">
        <v>0.55500000000000005</v>
      </c>
      <c r="E13" s="19">
        <v>0.505</v>
      </c>
    </row>
    <row r="14" spans="1:8">
      <c r="A14" s="2" t="s">
        <v>64</v>
      </c>
      <c r="C14" s="3">
        <v>176</v>
      </c>
      <c r="E14" s="3">
        <v>118</v>
      </c>
    </row>
    <row r="15" spans="1:8">
      <c r="A15" s="2" t="s">
        <v>79</v>
      </c>
      <c r="C15" s="19">
        <v>0.23499999999999999</v>
      </c>
      <c r="E15" s="19">
        <v>0.17599999999999999</v>
      </c>
    </row>
    <row r="18" spans="1:5">
      <c r="A18" s="7" t="s">
        <v>155</v>
      </c>
    </row>
    <row r="19" spans="1:5" ht="13.5" thickBot="1">
      <c r="C19" s="6" t="str">
        <f>C11</f>
        <v>Q3'26</v>
      </c>
      <c r="E19" s="6" t="str">
        <f>E11</f>
        <v>Q3'25</v>
      </c>
    </row>
    <row r="20" spans="1:5">
      <c r="A20" s="2" t="s">
        <v>62</v>
      </c>
      <c r="C20" s="3">
        <v>786</v>
      </c>
      <c r="E20" s="3">
        <v>744</v>
      </c>
    </row>
    <row r="21" spans="1:5">
      <c r="A21" s="2" t="s">
        <v>63</v>
      </c>
      <c r="C21" s="19">
        <v>0.56999999999999995</v>
      </c>
      <c r="E21" s="19">
        <v>0.55100000000000005</v>
      </c>
    </row>
    <row r="22" spans="1:5">
      <c r="A22" s="2" t="s">
        <v>64</v>
      </c>
      <c r="C22" s="3">
        <v>270</v>
      </c>
      <c r="E22" s="3">
        <v>248</v>
      </c>
    </row>
    <row r="23" spans="1:5">
      <c r="A23" s="2" t="s">
        <v>79</v>
      </c>
      <c r="C23" s="19">
        <v>0.34300000000000003</v>
      </c>
      <c r="E23" s="19">
        <v>0.33300000000000002</v>
      </c>
    </row>
    <row r="26" spans="1:5">
      <c r="A26" s="7" t="s">
        <v>156</v>
      </c>
    </row>
    <row r="27" spans="1:5" ht="13.5" thickBot="1">
      <c r="C27" s="6" t="str">
        <f>C11</f>
        <v>Q3'26</v>
      </c>
      <c r="E27" s="6" t="str">
        <f>E11</f>
        <v>Q3'25</v>
      </c>
    </row>
    <row r="28" spans="1:5">
      <c r="A28" s="2" t="s">
        <v>62</v>
      </c>
      <c r="C28" s="3">
        <v>346</v>
      </c>
      <c r="E28" s="3">
        <v>324</v>
      </c>
    </row>
    <row r="29" spans="1:5">
      <c r="A29" s="2" t="s">
        <v>63</v>
      </c>
      <c r="C29" s="19">
        <v>0.57299999999999995</v>
      </c>
      <c r="E29" s="19">
        <v>0.53600000000000003</v>
      </c>
    </row>
    <row r="30" spans="1:5">
      <c r="A30" s="2" t="s">
        <v>64</v>
      </c>
      <c r="C30" s="3">
        <v>86</v>
      </c>
      <c r="E30" s="3">
        <v>71</v>
      </c>
    </row>
    <row r="31" spans="1:5">
      <c r="A31" s="2" t="s">
        <v>79</v>
      </c>
      <c r="C31" s="19">
        <v>0.249</v>
      </c>
      <c r="E31" s="19">
        <v>0.218</v>
      </c>
    </row>
    <row r="34" spans="1:5" hidden="1">
      <c r="A34" s="131" t="s">
        <v>75</v>
      </c>
      <c r="B34" s="131"/>
      <c r="C34" s="131"/>
      <c r="D34" s="131"/>
      <c r="E34" s="131"/>
    </row>
    <row r="35" spans="1:5" hidden="1"/>
    <row r="36" spans="1:5" hidden="1">
      <c r="A36" s="7" t="s">
        <v>154</v>
      </c>
    </row>
    <row r="37" spans="1:5" ht="13.5" hidden="1" thickBot="1">
      <c r="C37" s="6" t="s">
        <v>165</v>
      </c>
      <c r="E37" s="6" t="s">
        <v>152</v>
      </c>
    </row>
    <row r="38" spans="1:5" hidden="1">
      <c r="A38" s="2" t="s">
        <v>62</v>
      </c>
      <c r="C38" s="3"/>
      <c r="E38" s="3"/>
    </row>
    <row r="39" spans="1:5" hidden="1">
      <c r="A39" s="2" t="s">
        <v>63</v>
      </c>
      <c r="C39" s="19"/>
      <c r="E39" s="19"/>
    </row>
    <row r="40" spans="1:5" hidden="1">
      <c r="A40" s="2" t="s">
        <v>64</v>
      </c>
      <c r="C40" s="3"/>
      <c r="E40" s="3"/>
    </row>
    <row r="41" spans="1:5" hidden="1">
      <c r="A41" s="2" t="s">
        <v>79</v>
      </c>
      <c r="C41" s="19"/>
      <c r="E41" s="19"/>
    </row>
    <row r="42" spans="1:5" hidden="1"/>
    <row r="43" spans="1:5" hidden="1"/>
    <row r="44" spans="1:5" hidden="1">
      <c r="A44" s="7" t="s">
        <v>155</v>
      </c>
    </row>
    <row r="45" spans="1:5" ht="13.5" hidden="1" thickBot="1">
      <c r="C45" s="6" t="str">
        <f>C37</f>
        <v>FY26</v>
      </c>
      <c r="E45" s="6" t="str">
        <f>E37</f>
        <v>FY25</v>
      </c>
    </row>
    <row r="46" spans="1:5" hidden="1">
      <c r="A46" s="2" t="s">
        <v>62</v>
      </c>
      <c r="C46" s="3"/>
      <c r="E46" s="3"/>
    </row>
    <row r="47" spans="1:5" hidden="1">
      <c r="A47" s="2" t="s">
        <v>63</v>
      </c>
      <c r="C47" s="19"/>
      <c r="E47" s="19"/>
    </row>
    <row r="48" spans="1:5" hidden="1">
      <c r="A48" s="2" t="s">
        <v>64</v>
      </c>
      <c r="C48" s="3"/>
      <c r="E48" s="3"/>
    </row>
    <row r="49" spans="1:7" hidden="1">
      <c r="A49" s="2" t="s">
        <v>79</v>
      </c>
      <c r="C49" s="19"/>
      <c r="E49" s="19"/>
    </row>
    <row r="50" spans="1:7" hidden="1"/>
    <row r="51" spans="1:7" hidden="1"/>
    <row r="52" spans="1:7" hidden="1">
      <c r="A52" s="7" t="s">
        <v>156</v>
      </c>
    </row>
    <row r="53" spans="1:7" ht="13.5" hidden="1" thickBot="1">
      <c r="C53" s="6" t="str">
        <f>C37</f>
        <v>FY26</v>
      </c>
      <c r="E53" s="6" t="str">
        <f>E37</f>
        <v>FY25</v>
      </c>
    </row>
    <row r="54" spans="1:7" hidden="1">
      <c r="A54" s="2" t="s">
        <v>62</v>
      </c>
      <c r="C54" s="3"/>
      <c r="E54" s="3"/>
    </row>
    <row r="55" spans="1:7" hidden="1">
      <c r="A55" s="2" t="s">
        <v>63</v>
      </c>
      <c r="C55" s="19"/>
      <c r="E55" s="19"/>
    </row>
    <row r="56" spans="1:7" hidden="1">
      <c r="A56" s="2" t="s">
        <v>64</v>
      </c>
      <c r="C56" s="3"/>
      <c r="E56" s="3"/>
    </row>
    <row r="57" spans="1:7" hidden="1">
      <c r="A57" s="2" t="s">
        <v>79</v>
      </c>
      <c r="C57" s="19"/>
      <c r="E57" s="19"/>
    </row>
    <row r="61" spans="1:7" ht="54" customHeight="1">
      <c r="A61" s="112" t="s">
        <v>175</v>
      </c>
      <c r="B61" s="112"/>
      <c r="C61" s="112"/>
      <c r="D61" s="112"/>
      <c r="E61" s="112"/>
      <c r="F61" s="35"/>
      <c r="G61" s="35"/>
    </row>
    <row r="63" spans="1:7" ht="41.25" customHeight="1">
      <c r="A63" s="120" t="s">
        <v>67</v>
      </c>
      <c r="B63" s="120"/>
      <c r="C63" s="120"/>
      <c r="D63" s="120"/>
      <c r="E63" s="120"/>
      <c r="F63" s="35"/>
      <c r="G63" s="35"/>
    </row>
    <row r="65" spans="1:5">
      <c r="A65" s="1" t="s">
        <v>68</v>
      </c>
    </row>
    <row r="68" spans="1:5">
      <c r="A68" s="105" t="s">
        <v>157</v>
      </c>
      <c r="B68" s="105"/>
      <c r="C68" s="105"/>
      <c r="D68" s="105"/>
      <c r="E68" s="105"/>
    </row>
  </sheetData>
  <sheetProtection algorithmName="SHA-512" hashValue="rwe2P1IrEP/Nt5JmZ0pYpIfodnzFRMSFhlOk4vKTY5K025nMAO8LX2hR2IecsKF+S4tUv2MUaKGs3Ti/BG1/5w==" saltValue="ZG9Ls3lc6IC/VojxcA6DEg==" spinCount="100000" sheet="1" objects="1" scenarios="1"/>
  <mergeCells count="11">
    <mergeCell ref="F1:H1"/>
    <mergeCell ref="A68:E68"/>
    <mergeCell ref="A63:E63"/>
    <mergeCell ref="A1:E1"/>
    <mergeCell ref="A2:E2"/>
    <mergeCell ref="A3:E3"/>
    <mergeCell ref="A4:E4"/>
    <mergeCell ref="A5:E5"/>
    <mergeCell ref="A61:E61"/>
    <mergeCell ref="A8:E8"/>
    <mergeCell ref="A34:E34"/>
  </mergeCells>
  <printOptions horizontalCentered="1"/>
  <pageMargins left="0.7" right="0.7" top="0.75" bottom="0.75" header="0.3" footer="0.3"/>
  <pageSetup scale="8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I50"/>
  <sheetViews>
    <sheetView zoomScaleNormal="100" workbookViewId="0">
      <selection sqref="A1:I1"/>
    </sheetView>
  </sheetViews>
  <sheetFormatPr defaultRowHeight="14.25"/>
  <cols>
    <col min="1" max="1" width="48.42578125" style="29" customWidth="1"/>
    <col min="2" max="3" width="11.140625" style="29" customWidth="1"/>
    <col min="4" max="4" width="15.42578125" style="29" customWidth="1"/>
    <col min="5" max="5" width="3.7109375" style="29" customWidth="1"/>
    <col min="6" max="7" width="16.42578125" style="29" customWidth="1"/>
    <col min="8" max="8" width="3.7109375" style="29" customWidth="1"/>
    <col min="9" max="9" width="16.5703125" style="29" customWidth="1"/>
    <col min="10" max="16384" width="9.140625" style="29"/>
  </cols>
  <sheetData>
    <row r="1" spans="1:9" ht="15.75" customHeight="1">
      <c r="A1" s="104" t="s">
        <v>0</v>
      </c>
      <c r="B1" s="104"/>
      <c r="C1" s="104"/>
      <c r="D1" s="104"/>
      <c r="E1" s="104"/>
      <c r="F1" s="104"/>
      <c r="G1" s="104"/>
      <c r="H1" s="104"/>
      <c r="I1" s="104"/>
    </row>
    <row r="2" spans="1:9" ht="15.75" customHeight="1">
      <c r="A2" s="104" t="s">
        <v>117</v>
      </c>
      <c r="B2" s="104"/>
      <c r="C2" s="104"/>
      <c r="D2" s="104"/>
      <c r="E2" s="104"/>
      <c r="F2" s="104"/>
      <c r="G2" s="104"/>
      <c r="H2" s="104"/>
      <c r="I2" s="104"/>
    </row>
    <row r="3" spans="1:9" ht="15.75" customHeight="1">
      <c r="A3" s="104" t="s">
        <v>118</v>
      </c>
      <c r="B3" s="104"/>
      <c r="C3" s="104"/>
      <c r="D3" s="104"/>
      <c r="E3" s="104"/>
      <c r="F3" s="104"/>
      <c r="G3" s="104"/>
      <c r="H3" s="104"/>
      <c r="I3" s="104"/>
    </row>
    <row r="4" spans="1:9" ht="15.75" customHeight="1">
      <c r="A4" s="104" t="s">
        <v>14</v>
      </c>
      <c r="B4" s="104"/>
      <c r="C4" s="104"/>
      <c r="D4" s="104"/>
      <c r="E4" s="104"/>
      <c r="F4" s="104"/>
      <c r="G4" s="104"/>
      <c r="H4" s="104"/>
      <c r="I4" s="104"/>
    </row>
    <row r="5" spans="1:9" ht="15.75" customHeight="1">
      <c r="A5" s="104" t="s">
        <v>1</v>
      </c>
      <c r="B5" s="104"/>
      <c r="C5" s="104"/>
      <c r="D5" s="104"/>
      <c r="E5" s="104"/>
      <c r="F5" s="104"/>
      <c r="G5" s="104"/>
      <c r="H5" s="104"/>
      <c r="I5" s="104"/>
    </row>
    <row r="6" spans="1:9" ht="15.75" customHeight="1">
      <c r="A6" s="104" t="s">
        <v>2</v>
      </c>
      <c r="B6" s="104"/>
      <c r="C6" s="104"/>
      <c r="D6" s="104"/>
      <c r="E6" s="104"/>
      <c r="F6" s="104"/>
      <c r="G6" s="104"/>
      <c r="H6" s="104"/>
      <c r="I6" s="104"/>
    </row>
    <row r="7" spans="1:9" ht="15.75" customHeight="1"/>
    <row r="8" spans="1:9" s="1" customFormat="1" ht="12.75">
      <c r="B8" s="134" t="s">
        <v>75</v>
      </c>
      <c r="C8" s="134"/>
      <c r="D8" s="134"/>
      <c r="E8" s="134"/>
      <c r="F8" s="134"/>
      <c r="G8" s="134"/>
      <c r="H8" s="134"/>
      <c r="I8" s="134"/>
    </row>
    <row r="9" spans="1:9" s="1" customFormat="1" ht="12.75"/>
    <row r="10" spans="1:9" s="1" customFormat="1" ht="32.25" customHeight="1" thickBot="1">
      <c r="B10" s="107" t="s">
        <v>76</v>
      </c>
      <c r="C10" s="107"/>
      <c r="D10" s="107"/>
      <c r="E10" s="7"/>
      <c r="F10" s="60"/>
      <c r="G10" s="60"/>
      <c r="H10" s="7"/>
      <c r="I10" s="56"/>
    </row>
    <row r="11" spans="1:9" s="1" customFormat="1" ht="12.75">
      <c r="D11" s="56" t="s">
        <v>75</v>
      </c>
    </row>
    <row r="12" spans="1:9" s="1" customFormat="1" ht="13.5" thickBot="1">
      <c r="A12" s="30" t="s">
        <v>81</v>
      </c>
      <c r="B12" s="6" t="s">
        <v>181</v>
      </c>
      <c r="C12" s="6" t="s">
        <v>182</v>
      </c>
      <c r="D12" s="6" t="s">
        <v>77</v>
      </c>
      <c r="F12" s="56"/>
      <c r="G12" s="56"/>
      <c r="I12" s="56"/>
    </row>
    <row r="13" spans="1:9" s="1" customFormat="1" ht="12.75"/>
    <row r="14" spans="1:9" s="1" customFormat="1" ht="12.75">
      <c r="A14" s="1" t="s">
        <v>154</v>
      </c>
      <c r="B14" s="3">
        <v>746</v>
      </c>
      <c r="C14" s="3">
        <v>670</v>
      </c>
      <c r="D14" s="61">
        <v>0.11</v>
      </c>
      <c r="F14" s="56"/>
      <c r="G14" s="56"/>
      <c r="I14" s="32"/>
    </row>
    <row r="15" spans="1:9" s="1" customFormat="1" ht="12.75">
      <c r="A15" s="1" t="s">
        <v>155</v>
      </c>
      <c r="B15" s="4">
        <v>786</v>
      </c>
      <c r="C15" s="4">
        <v>744</v>
      </c>
      <c r="D15" s="61">
        <v>0.06</v>
      </c>
      <c r="F15" s="33"/>
      <c r="G15" s="33"/>
      <c r="I15" s="33"/>
    </row>
    <row r="16" spans="1:9" s="1" customFormat="1" ht="12.75">
      <c r="A16" s="1" t="s">
        <v>156</v>
      </c>
      <c r="B16" s="4">
        <v>346</v>
      </c>
      <c r="C16" s="4">
        <v>324</v>
      </c>
      <c r="D16" s="61">
        <v>7.0000000000000007E-2</v>
      </c>
      <c r="F16" s="33"/>
      <c r="G16" s="33"/>
      <c r="I16" s="33"/>
    </row>
    <row r="17" spans="1:9" s="1" customFormat="1" ht="13.5" thickBot="1">
      <c r="A17" s="1" t="s">
        <v>78</v>
      </c>
      <c r="B17" s="16">
        <f>SUM(B14:B16)</f>
        <v>1878</v>
      </c>
      <c r="C17" s="16">
        <f>SUM(C14:C16)</f>
        <v>1738</v>
      </c>
      <c r="D17" s="62">
        <v>0.08</v>
      </c>
      <c r="F17" s="32"/>
      <c r="G17" s="32"/>
      <c r="I17" s="32"/>
    </row>
    <row r="18" spans="1:9" s="1" customFormat="1" ht="13.5" thickTop="1"/>
    <row r="19" spans="1:9" s="1" customFormat="1" ht="12.75"/>
    <row r="20" spans="1:9" s="1" customFormat="1" ht="12.75"/>
    <row r="21" spans="1:9" s="1" customFormat="1" ht="12.75"/>
    <row r="22" spans="1:9" s="1" customFormat="1" ht="43.5" customHeight="1" thickBot="1">
      <c r="B22" s="139" t="s">
        <v>92</v>
      </c>
      <c r="C22" s="139"/>
      <c r="D22" s="139"/>
      <c r="E22" s="7"/>
      <c r="F22" s="137" t="s">
        <v>95</v>
      </c>
      <c r="G22" s="137"/>
      <c r="H22" s="7"/>
      <c r="I22" s="42"/>
    </row>
    <row r="23" spans="1:9" s="1" customFormat="1" ht="16.5" customHeight="1">
      <c r="D23" s="56" t="s">
        <v>75</v>
      </c>
      <c r="F23" s="56" t="s">
        <v>75</v>
      </c>
      <c r="G23" s="136" t="s">
        <v>93</v>
      </c>
      <c r="I23" s="138" t="s">
        <v>97</v>
      </c>
    </row>
    <row r="24" spans="1:9" s="1" customFormat="1" ht="35.25" customHeight="1" thickBot="1">
      <c r="A24" s="30" t="s">
        <v>163</v>
      </c>
      <c r="B24" s="42" t="str">
        <f>B12</f>
        <v>Q3'26</v>
      </c>
      <c r="C24" s="42" t="str">
        <f>C12</f>
        <v>Q3'25</v>
      </c>
      <c r="D24" s="42" t="s">
        <v>77</v>
      </c>
      <c r="E24" s="43"/>
      <c r="F24" s="42" t="s">
        <v>77</v>
      </c>
      <c r="G24" s="137"/>
      <c r="I24" s="139"/>
    </row>
    <row r="25" spans="1:9" s="1" customFormat="1" ht="12.75"/>
    <row r="26" spans="1:9" s="1" customFormat="1" ht="12.75">
      <c r="A26" s="1" t="s">
        <v>154</v>
      </c>
      <c r="B26" s="3">
        <v>736</v>
      </c>
      <c r="C26" s="3">
        <v>670</v>
      </c>
      <c r="D26" s="72">
        <v>0.1</v>
      </c>
      <c r="E26" s="62"/>
      <c r="F26" s="61">
        <v>0.1</v>
      </c>
      <c r="G26" s="71" t="s">
        <v>89</v>
      </c>
      <c r="I26" s="3">
        <v>1</v>
      </c>
    </row>
    <row r="27" spans="1:9" s="1" customFormat="1" ht="12.75">
      <c r="A27" s="1" t="s">
        <v>155</v>
      </c>
      <c r="B27" s="4">
        <v>786</v>
      </c>
      <c r="C27" s="4">
        <v>744</v>
      </c>
      <c r="D27" s="61">
        <v>0.06</v>
      </c>
      <c r="E27" s="62"/>
      <c r="F27" s="63">
        <v>0.05</v>
      </c>
      <c r="G27" s="71" t="s">
        <v>205</v>
      </c>
      <c r="I27" s="4">
        <v>2</v>
      </c>
    </row>
    <row r="28" spans="1:9" s="1" customFormat="1" ht="12.75">
      <c r="A28" s="1" t="s">
        <v>156</v>
      </c>
      <c r="B28" s="15">
        <v>346</v>
      </c>
      <c r="C28" s="4">
        <v>324</v>
      </c>
      <c r="D28" s="73">
        <v>7.0000000000000007E-2</v>
      </c>
      <c r="E28" s="62"/>
      <c r="F28" s="63">
        <v>7.0000000000000007E-2</v>
      </c>
      <c r="G28" s="71" t="s">
        <v>89</v>
      </c>
      <c r="I28" s="4">
        <v>1</v>
      </c>
    </row>
    <row r="29" spans="1:9" s="1" customFormat="1" ht="13.5" thickBot="1">
      <c r="A29" s="1" t="s">
        <v>88</v>
      </c>
      <c r="B29" s="10">
        <f>SUM(B26:B28)</f>
        <v>1868</v>
      </c>
      <c r="C29" s="10">
        <f>SUM(C26:C28)</f>
        <v>1738</v>
      </c>
      <c r="D29" s="72">
        <v>0.08</v>
      </c>
      <c r="E29" s="62"/>
      <c r="F29" s="64">
        <v>7.0000000000000007E-2</v>
      </c>
      <c r="G29" s="71" t="s">
        <v>205</v>
      </c>
      <c r="I29" s="10">
        <f>SUM(I26:I28)</f>
        <v>4</v>
      </c>
    </row>
    <row r="30" spans="1:9" s="1" customFormat="1" ht="13.5" thickTop="1">
      <c r="G30" s="45"/>
    </row>
    <row r="31" spans="1:9" s="1" customFormat="1" ht="12.75"/>
    <row r="32" spans="1:9" s="1" customFormat="1" ht="12.75"/>
    <row r="33" spans="1:9" s="1" customFormat="1" ht="36" customHeight="1">
      <c r="A33" s="135" t="s">
        <v>94</v>
      </c>
      <c r="B33" s="120"/>
      <c r="C33" s="120"/>
      <c r="D33" s="120"/>
      <c r="E33" s="120"/>
      <c r="F33" s="120"/>
      <c r="G33" s="120"/>
      <c r="H33" s="120"/>
      <c r="I33" s="120"/>
    </row>
    <row r="34" spans="1:9" s="1" customFormat="1" ht="14.25" customHeight="1"/>
    <row r="35" spans="1:9" s="1" customFormat="1" ht="35.25" customHeight="1">
      <c r="A35" s="135" t="s">
        <v>115</v>
      </c>
      <c r="B35" s="120"/>
      <c r="C35" s="120"/>
      <c r="D35" s="120"/>
      <c r="E35" s="120"/>
      <c r="F35" s="120"/>
      <c r="G35" s="120"/>
      <c r="H35" s="120"/>
      <c r="I35" s="120"/>
    </row>
    <row r="36" spans="1:9" s="1" customFormat="1" ht="13.5" customHeight="1"/>
    <row r="37" spans="1:9" s="1" customFormat="1" ht="12.75" customHeight="1">
      <c r="A37" s="135" t="s">
        <v>96</v>
      </c>
      <c r="B37" s="120"/>
      <c r="C37" s="120"/>
      <c r="D37" s="120"/>
      <c r="E37" s="120"/>
      <c r="F37" s="120"/>
      <c r="G37" s="120"/>
      <c r="H37" s="120"/>
      <c r="I37" s="120"/>
    </row>
    <row r="38" spans="1:9" s="1" customFormat="1" ht="13.5" customHeight="1">
      <c r="A38" s="40"/>
      <c r="B38" s="41"/>
      <c r="C38" s="41"/>
      <c r="D38" s="41"/>
      <c r="E38" s="41"/>
      <c r="F38" s="41"/>
      <c r="G38" s="41"/>
      <c r="H38" s="41"/>
      <c r="I38" s="41"/>
    </row>
    <row r="39" spans="1:9" s="1" customFormat="1" ht="28.5" customHeight="1">
      <c r="A39" s="135" t="s">
        <v>90</v>
      </c>
      <c r="B39" s="120"/>
      <c r="C39" s="120"/>
      <c r="D39" s="120"/>
      <c r="E39" s="120"/>
      <c r="F39" s="120"/>
      <c r="G39" s="120"/>
      <c r="H39" s="120"/>
      <c r="I39" s="120"/>
    </row>
    <row r="40" spans="1:9" s="1" customFormat="1" ht="12.75"/>
    <row r="41" spans="1:9" s="1" customFormat="1" ht="12.75"/>
    <row r="42" spans="1:9" s="1" customFormat="1" ht="12.75">
      <c r="A42" s="105"/>
      <c r="B42" s="105"/>
      <c r="C42" s="105"/>
      <c r="D42" s="105"/>
      <c r="E42" s="105"/>
      <c r="F42" s="105"/>
      <c r="G42" s="105"/>
      <c r="H42" s="105"/>
      <c r="I42" s="105"/>
    </row>
    <row r="43" spans="1:9" s="1" customFormat="1" ht="12.75"/>
    <row r="44" spans="1:9" s="1" customFormat="1" ht="12.75"/>
    <row r="45" spans="1:9" s="1" customFormat="1" ht="12.75">
      <c r="A45" s="132" t="s">
        <v>134</v>
      </c>
      <c r="B45" s="133"/>
      <c r="C45" s="133"/>
      <c r="D45" s="133"/>
      <c r="E45" s="133"/>
      <c r="F45" s="133"/>
      <c r="G45" s="133"/>
      <c r="H45" s="133"/>
      <c r="I45" s="133"/>
    </row>
    <row r="46" spans="1:9" s="1" customFormat="1" ht="12.75"/>
    <row r="47" spans="1:9" s="1" customFormat="1" ht="12.75"/>
    <row r="48" spans="1:9" s="1" customFormat="1" ht="12.75"/>
    <row r="49" s="1" customFormat="1" ht="12.75"/>
    <row r="50" s="1" customFormat="1" ht="12.75"/>
  </sheetData>
  <sheetProtection algorithmName="SHA-512" hashValue="5ZGVGv6c6AAMm9Ffm2tySkxO54wwTFbVPpkEZ6kusUG3pbuRWYRyUhTMOBkn8CimoLGmGZ1Bdf+sHsldzUPzIA==" saltValue="A1+9mG1Jf3vNgPnn6n2+aA==" spinCount="100000" sheet="1" objects="1" scenarios="1"/>
  <mergeCells count="18">
    <mergeCell ref="A45:I45"/>
    <mergeCell ref="B8:I8"/>
    <mergeCell ref="A33:I33"/>
    <mergeCell ref="A39:I39"/>
    <mergeCell ref="A42:I42"/>
    <mergeCell ref="G23:G24"/>
    <mergeCell ref="I23:I24"/>
    <mergeCell ref="A35:I35"/>
    <mergeCell ref="A37:I37"/>
    <mergeCell ref="B22:D22"/>
    <mergeCell ref="F22:G22"/>
    <mergeCell ref="A1:I1"/>
    <mergeCell ref="A2:I2"/>
    <mergeCell ref="A3:I3"/>
    <mergeCell ref="A4:I4"/>
    <mergeCell ref="B10:D10"/>
    <mergeCell ref="A5:I5"/>
    <mergeCell ref="A6:I6"/>
  </mergeCells>
  <pageMargins left="0.7" right="0.7" top="0.75" bottom="0.75" header="0.3" footer="0.3"/>
  <pageSetup scale="6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7013C-3DFD-4967-BDEB-E7E14A72AE1E}">
  <sheetPr codeName="Sheet4">
    <pageSetUpPr fitToPage="1"/>
  </sheetPr>
  <dimension ref="A1:L50"/>
  <sheetViews>
    <sheetView zoomScaleNormal="100" workbookViewId="0">
      <selection sqref="A1:I1"/>
    </sheetView>
  </sheetViews>
  <sheetFormatPr defaultRowHeight="14.25"/>
  <cols>
    <col min="1" max="1" width="48.42578125" style="29" customWidth="1"/>
    <col min="2" max="3" width="11.140625" style="29" customWidth="1"/>
    <col min="4" max="4" width="15.42578125" style="29" customWidth="1"/>
    <col min="5" max="5" width="3.7109375" style="29" customWidth="1"/>
    <col min="6" max="7" width="16.42578125" style="29" customWidth="1"/>
    <col min="8" max="8" width="3.7109375" style="29" customWidth="1"/>
    <col min="9" max="9" width="16.5703125" style="29" customWidth="1"/>
    <col min="10" max="16384" width="9.140625" style="29"/>
  </cols>
  <sheetData>
    <row r="1" spans="1:12" ht="15.75" customHeight="1">
      <c r="A1" s="104" t="s">
        <v>0</v>
      </c>
      <c r="B1" s="104"/>
      <c r="C1" s="104"/>
      <c r="D1" s="104"/>
      <c r="E1" s="104"/>
      <c r="F1" s="104"/>
      <c r="G1" s="104"/>
      <c r="H1" s="104"/>
      <c r="I1" s="104"/>
      <c r="L1" s="34"/>
    </row>
    <row r="2" spans="1:12" ht="15.75" customHeight="1">
      <c r="A2" s="104" t="s">
        <v>117</v>
      </c>
      <c r="B2" s="104"/>
      <c r="C2" s="104"/>
      <c r="D2" s="104"/>
      <c r="E2" s="104"/>
      <c r="F2" s="104"/>
      <c r="G2" s="104"/>
      <c r="H2" s="104"/>
      <c r="I2" s="104"/>
      <c r="L2" s="34"/>
    </row>
    <row r="3" spans="1:12" ht="15.75" customHeight="1">
      <c r="A3" s="104" t="s">
        <v>118</v>
      </c>
      <c r="B3" s="104"/>
      <c r="C3" s="104"/>
      <c r="D3" s="104"/>
      <c r="E3" s="104"/>
      <c r="F3" s="104"/>
      <c r="G3" s="104"/>
      <c r="H3" s="104"/>
      <c r="I3" s="104"/>
      <c r="L3" s="34"/>
    </row>
    <row r="4" spans="1:12" ht="15.75" customHeight="1">
      <c r="A4" s="104" t="s">
        <v>74</v>
      </c>
      <c r="B4" s="104"/>
      <c r="C4" s="104"/>
      <c r="D4" s="104"/>
      <c r="E4" s="104"/>
      <c r="F4" s="104"/>
      <c r="G4" s="104"/>
      <c r="H4" s="104"/>
      <c r="I4" s="104"/>
    </row>
    <row r="5" spans="1:12" ht="15.75" customHeight="1">
      <c r="A5" s="104" t="s">
        <v>1</v>
      </c>
      <c r="B5" s="104"/>
      <c r="C5" s="104"/>
      <c r="D5" s="104"/>
      <c r="E5" s="104"/>
      <c r="F5" s="104"/>
      <c r="G5" s="104"/>
      <c r="H5" s="104"/>
      <c r="I5" s="104"/>
    </row>
    <row r="6" spans="1:12" ht="15.75" customHeight="1">
      <c r="A6" s="104" t="s">
        <v>2</v>
      </c>
      <c r="B6" s="104"/>
      <c r="C6" s="104"/>
      <c r="D6" s="104"/>
      <c r="E6" s="104"/>
      <c r="F6" s="104"/>
      <c r="G6" s="104"/>
      <c r="H6" s="104"/>
      <c r="I6" s="104"/>
    </row>
    <row r="7" spans="1:12" ht="15.75" customHeight="1"/>
    <row r="8" spans="1:12" s="1" customFormat="1" ht="12.75">
      <c r="B8" s="134" t="s">
        <v>75</v>
      </c>
      <c r="C8" s="134"/>
      <c r="D8" s="134"/>
      <c r="E8" s="134"/>
      <c r="F8" s="134"/>
      <c r="G8" s="134"/>
      <c r="H8" s="134"/>
      <c r="I8" s="134"/>
    </row>
    <row r="9" spans="1:12" s="1" customFormat="1" ht="12.75"/>
    <row r="10" spans="1:12" s="1" customFormat="1" ht="32.25" customHeight="1" thickBot="1">
      <c r="B10" s="107" t="s">
        <v>76</v>
      </c>
      <c r="C10" s="107"/>
      <c r="D10" s="107"/>
      <c r="E10" s="7"/>
      <c r="F10" s="60"/>
      <c r="G10" s="60"/>
      <c r="H10" s="7"/>
      <c r="I10" s="56"/>
    </row>
    <row r="11" spans="1:12" s="1" customFormat="1" ht="12.75">
      <c r="D11" s="56" t="s">
        <v>75</v>
      </c>
    </row>
    <row r="12" spans="1:12" s="1" customFormat="1" ht="13.5" thickBot="1">
      <c r="A12" s="30" t="s">
        <v>81</v>
      </c>
      <c r="B12" s="6" t="s">
        <v>165</v>
      </c>
      <c r="C12" s="6" t="s">
        <v>152</v>
      </c>
      <c r="D12" s="6" t="s">
        <v>77</v>
      </c>
      <c r="F12" s="56"/>
      <c r="G12" s="56"/>
      <c r="I12" s="56"/>
    </row>
    <row r="13" spans="1:12" s="1" customFormat="1" ht="12.75"/>
    <row r="14" spans="1:12" s="1" customFormat="1" ht="12.75">
      <c r="A14" s="1" t="s">
        <v>154</v>
      </c>
      <c r="B14" s="3"/>
      <c r="C14" s="3"/>
      <c r="D14" s="61"/>
      <c r="F14" s="56"/>
      <c r="G14" s="56"/>
      <c r="I14" s="32"/>
    </row>
    <row r="15" spans="1:12" s="1" customFormat="1" ht="12.75">
      <c r="A15" s="1" t="s">
        <v>155</v>
      </c>
      <c r="B15" s="4"/>
      <c r="C15" s="4"/>
      <c r="D15" s="61"/>
      <c r="F15" s="33"/>
      <c r="G15" s="33"/>
      <c r="I15" s="33"/>
    </row>
    <row r="16" spans="1:12" s="1" customFormat="1" ht="12.75">
      <c r="A16" s="1" t="s">
        <v>156</v>
      </c>
      <c r="B16" s="4"/>
      <c r="C16" s="4"/>
      <c r="D16" s="61"/>
      <c r="F16" s="33"/>
      <c r="G16" s="33"/>
      <c r="I16" s="33"/>
    </row>
    <row r="17" spans="1:9" s="1" customFormat="1" ht="13.5" thickBot="1">
      <c r="A17" s="1" t="s">
        <v>78</v>
      </c>
      <c r="B17" s="16">
        <f>SUM(B14:B16)</f>
        <v>0</v>
      </c>
      <c r="C17" s="16">
        <f>SUM(C14:C16)</f>
        <v>0</v>
      </c>
      <c r="D17" s="62"/>
      <c r="F17" s="32"/>
      <c r="G17" s="32"/>
      <c r="I17" s="32"/>
    </row>
    <row r="18" spans="1:9" s="1" customFormat="1" ht="13.5" thickTop="1"/>
    <row r="19" spans="1:9" s="1" customFormat="1" ht="12.75"/>
    <row r="20" spans="1:9" s="1" customFormat="1" ht="12.75"/>
    <row r="21" spans="1:9" s="1" customFormat="1" ht="12.75"/>
    <row r="22" spans="1:9" s="1" customFormat="1" ht="43.5" customHeight="1" thickBot="1">
      <c r="B22" s="139" t="s">
        <v>92</v>
      </c>
      <c r="C22" s="139"/>
      <c r="D22" s="139"/>
      <c r="E22" s="7"/>
      <c r="F22" s="137" t="s">
        <v>95</v>
      </c>
      <c r="G22" s="137"/>
      <c r="H22" s="7"/>
      <c r="I22" s="42"/>
    </row>
    <row r="23" spans="1:9" s="1" customFormat="1" ht="16.5" customHeight="1">
      <c r="D23" s="56" t="s">
        <v>75</v>
      </c>
      <c r="F23" s="56" t="s">
        <v>75</v>
      </c>
      <c r="G23" s="136" t="s">
        <v>93</v>
      </c>
      <c r="I23" s="138" t="s">
        <v>97</v>
      </c>
    </row>
    <row r="24" spans="1:9" s="1" customFormat="1" ht="35.25" customHeight="1" thickBot="1">
      <c r="A24" s="30" t="s">
        <v>163</v>
      </c>
      <c r="B24" s="42" t="str">
        <f>B12</f>
        <v>FY26</v>
      </c>
      <c r="C24" s="42" t="str">
        <f>C12</f>
        <v>FY25</v>
      </c>
      <c r="D24" s="42" t="s">
        <v>77</v>
      </c>
      <c r="E24" s="43"/>
      <c r="F24" s="42" t="s">
        <v>77</v>
      </c>
      <c r="G24" s="137"/>
      <c r="I24" s="139"/>
    </row>
    <row r="25" spans="1:9" s="1" customFormat="1" ht="12.75"/>
    <row r="26" spans="1:9" s="1" customFormat="1" ht="12.75">
      <c r="A26" s="1" t="s">
        <v>154</v>
      </c>
      <c r="B26" s="3"/>
      <c r="C26" s="3"/>
      <c r="D26" s="61"/>
      <c r="E26" s="62"/>
      <c r="F26" s="61"/>
      <c r="G26" s="64"/>
      <c r="I26" s="3"/>
    </row>
    <row r="27" spans="1:9" s="1" customFormat="1" ht="12.75">
      <c r="A27" s="1" t="s">
        <v>155</v>
      </c>
      <c r="B27" s="4"/>
      <c r="C27" s="4"/>
      <c r="D27" s="61"/>
      <c r="E27" s="62"/>
      <c r="F27" s="63"/>
      <c r="G27" s="64"/>
      <c r="I27" s="4"/>
    </row>
    <row r="28" spans="1:9" s="1" customFormat="1" ht="12.75">
      <c r="A28" s="1" t="s">
        <v>156</v>
      </c>
      <c r="B28" s="15"/>
      <c r="C28" s="4"/>
      <c r="D28" s="61"/>
      <c r="E28" s="62"/>
      <c r="F28" s="63"/>
      <c r="G28" s="71"/>
      <c r="I28" s="4"/>
    </row>
    <row r="29" spans="1:9" s="1" customFormat="1" ht="13.5" thickBot="1">
      <c r="A29" s="1" t="s">
        <v>88</v>
      </c>
      <c r="B29" s="10">
        <f>SUM(B26:B28)</f>
        <v>0</v>
      </c>
      <c r="C29" s="10">
        <f>SUM(C26:C28)</f>
        <v>0</v>
      </c>
      <c r="D29" s="62"/>
      <c r="E29" s="62"/>
      <c r="F29" s="64"/>
      <c r="G29" s="64"/>
      <c r="I29" s="10">
        <f>SUM(I26:I28)</f>
        <v>0</v>
      </c>
    </row>
    <row r="30" spans="1:9" s="1" customFormat="1" ht="13.5" thickTop="1">
      <c r="G30" s="45"/>
    </row>
    <row r="31" spans="1:9" s="1" customFormat="1" ht="12.75"/>
    <row r="32" spans="1:9" s="1" customFormat="1" ht="12.75"/>
    <row r="33" spans="1:9" s="1" customFormat="1" ht="36" customHeight="1">
      <c r="A33" s="135" t="s">
        <v>94</v>
      </c>
      <c r="B33" s="120"/>
      <c r="C33" s="120"/>
      <c r="D33" s="120"/>
      <c r="E33" s="120"/>
      <c r="F33" s="120"/>
      <c r="G33" s="120"/>
      <c r="H33" s="120"/>
      <c r="I33" s="120"/>
    </row>
    <row r="34" spans="1:9" s="1" customFormat="1" ht="14.25" customHeight="1"/>
    <row r="35" spans="1:9" s="1" customFormat="1" ht="35.25" customHeight="1">
      <c r="A35" s="135" t="s">
        <v>115</v>
      </c>
      <c r="B35" s="120"/>
      <c r="C35" s="120"/>
      <c r="D35" s="120"/>
      <c r="E35" s="120"/>
      <c r="F35" s="120"/>
      <c r="G35" s="120"/>
      <c r="H35" s="120"/>
      <c r="I35" s="120"/>
    </row>
    <row r="36" spans="1:9" s="1" customFormat="1" ht="13.5" customHeight="1"/>
    <row r="37" spans="1:9" s="1" customFormat="1" ht="12.75" customHeight="1">
      <c r="A37" s="135" t="s">
        <v>128</v>
      </c>
      <c r="B37" s="120"/>
      <c r="C37" s="120"/>
      <c r="D37" s="120"/>
      <c r="E37" s="120"/>
      <c r="F37" s="120"/>
      <c r="G37" s="120"/>
      <c r="H37" s="120"/>
      <c r="I37" s="120"/>
    </row>
    <row r="38" spans="1:9" s="1" customFormat="1" ht="13.5" customHeight="1">
      <c r="A38" s="40"/>
      <c r="B38" s="41"/>
      <c r="C38" s="41"/>
      <c r="D38" s="41"/>
      <c r="E38" s="41"/>
      <c r="F38" s="41"/>
      <c r="G38" s="41"/>
      <c r="H38" s="41"/>
      <c r="I38" s="41"/>
    </row>
    <row r="39" spans="1:9" s="1" customFormat="1" ht="28.5" customHeight="1">
      <c r="A39" s="135" t="s">
        <v>90</v>
      </c>
      <c r="B39" s="120"/>
      <c r="C39" s="120"/>
      <c r="D39" s="120"/>
      <c r="E39" s="120"/>
      <c r="F39" s="120"/>
      <c r="G39" s="120"/>
      <c r="H39" s="120"/>
      <c r="I39" s="120"/>
    </row>
    <row r="40" spans="1:9" s="1" customFormat="1" ht="12.75"/>
    <row r="41" spans="1:9" s="1" customFormat="1" ht="12.75"/>
    <row r="42" spans="1:9" s="1" customFormat="1" ht="12.75">
      <c r="A42" s="105"/>
      <c r="B42" s="105"/>
      <c r="C42" s="105"/>
      <c r="D42" s="105"/>
      <c r="E42" s="105"/>
      <c r="F42" s="105"/>
      <c r="G42" s="105"/>
      <c r="H42" s="105"/>
      <c r="I42" s="105"/>
    </row>
    <row r="43" spans="1:9" s="1" customFormat="1" ht="12.75"/>
    <row r="44" spans="1:9" s="1" customFormat="1" ht="12.75"/>
    <row r="45" spans="1:9" s="1" customFormat="1" ht="12.75">
      <c r="A45" s="132" t="s">
        <v>134</v>
      </c>
      <c r="B45" s="133"/>
      <c r="C45" s="133"/>
      <c r="D45" s="133"/>
      <c r="E45" s="133"/>
      <c r="F45" s="133"/>
      <c r="G45" s="133"/>
      <c r="H45" s="133"/>
      <c r="I45" s="133"/>
    </row>
    <row r="46" spans="1:9" s="1" customFormat="1" ht="12.75"/>
    <row r="47" spans="1:9" s="1" customFormat="1" ht="12.75"/>
    <row r="48" spans="1:9" s="1" customFormat="1" ht="12.75"/>
    <row r="49" s="1" customFormat="1" ht="12.75"/>
    <row r="50" s="1" customFormat="1" ht="12.75"/>
  </sheetData>
  <mergeCells count="18">
    <mergeCell ref="A45:I45"/>
    <mergeCell ref="B8:I8"/>
    <mergeCell ref="B10:D10"/>
    <mergeCell ref="B22:D22"/>
    <mergeCell ref="F22:G22"/>
    <mergeCell ref="G23:G24"/>
    <mergeCell ref="I23:I24"/>
    <mergeCell ref="A33:I33"/>
    <mergeCell ref="A35:I35"/>
    <mergeCell ref="A37:I37"/>
    <mergeCell ref="A39:I39"/>
    <mergeCell ref="A42:I42"/>
    <mergeCell ref="A6:I6"/>
    <mergeCell ref="A1:I1"/>
    <mergeCell ref="A2:I2"/>
    <mergeCell ref="A3:I3"/>
    <mergeCell ref="A4:I4"/>
    <mergeCell ref="A5:I5"/>
  </mergeCells>
  <pageMargins left="0.7" right="0.7" top="0.75" bottom="0.75" header="0.3" footer="0.3"/>
  <pageSetup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53564A77E56F408FDC624A9ADC75DC" ma:contentTypeVersion="10" ma:contentTypeDescription="Create a new document." ma:contentTypeScope="" ma:versionID="f9afa55b03a379a49bd0505424086a2c">
  <xsd:schema xmlns:xsd="http://www.w3.org/2001/XMLSchema" xmlns:xs="http://www.w3.org/2001/XMLSchema" xmlns:p="http://schemas.microsoft.com/office/2006/metadata/properties" xmlns:ns3="4cd106ea-7035-426c-8f68-bc27ab9ec5af" targetNamespace="http://schemas.microsoft.com/office/2006/metadata/properties" ma:root="true" ma:fieldsID="03afed3c0d0a98d4fec70618292b7416" ns3:_="">
    <xsd:import namespace="4cd106ea-7035-426c-8f68-bc27ab9ec5a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d106ea-7035-426c-8f68-bc27ab9ec5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53F8A5-BDF9-45A6-A5A2-CA3910A916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d106ea-7035-426c-8f68-bc27ab9ec5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645B17-1983-4829-9A40-95D1C71BF84D}">
  <ds:schemaRefs>
    <ds:schemaRef ds:uri="http://schemas.microsoft.com/sharepoint/v3/contenttype/forms"/>
  </ds:schemaRefs>
</ds:datastoreItem>
</file>

<file path=customXml/itemProps3.xml><?xml version="1.0" encoding="utf-8"?>
<ds:datastoreItem xmlns:ds="http://schemas.openxmlformats.org/officeDocument/2006/customXml" ds:itemID="{08E03C17-C4FB-4E62-B73E-12FA06785EC9}">
  <ds:schemaRefs>
    <ds:schemaRef ds:uri="http://schemas.microsoft.com/office/2006/metadata/properties"/>
    <ds:schemaRef ds:uri="4cd106ea-7035-426c-8f68-bc27ab9ec5af"/>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 ds:uri="http://purl.org/dc/terms/"/>
  </ds:schemaRefs>
</ds:datastoreItem>
</file>

<file path=docMetadata/LabelInfo.xml><?xml version="1.0" encoding="utf-8"?>
<clbl:labelList xmlns:clbl="http://schemas.microsoft.com/office/2020/mipLabelMetadata">
  <clbl:label id="{8fcaca1c-04b8-40d7-944e-e72f4105afe1}" enabled="1" method="Standard" siteId="{a9c0bc09-8b46-4206-9351-2ba12fb4a5c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P&amp;L</vt:lpstr>
      <vt:lpstr>Balance Sheet</vt:lpstr>
      <vt:lpstr>Cash Flow</vt:lpstr>
      <vt:lpstr>Net Income &amp; EPS Non-GAAP</vt:lpstr>
      <vt:lpstr>Non-GAAP OM (QTD)</vt:lpstr>
      <vt:lpstr>Segment Results</vt:lpstr>
      <vt:lpstr>Core Revenue by Segment (QTD)</vt:lpstr>
      <vt:lpstr>Core Revenue by Segment (YTD)</vt:lpstr>
      <vt:lpstr>'Balance Sheet'!Print_Area</vt:lpstr>
      <vt:lpstr>'Cash Flow'!Print_Area</vt:lpstr>
      <vt:lpstr>'Net Income &amp; EPS Non-GAAP'!Print_Area</vt:lpstr>
      <vt:lpstr>'P&amp;L'!Print_Area</vt:lpstr>
      <vt:lpstr>'Segment Results'!Print_Area</vt:lpstr>
    </vt:vector>
  </TitlesOfParts>
  <Company>Agilent Technologies,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Stone</dc:creator>
  <cp:lastModifiedBy>LIN,JACKIE (Agilent USA)</cp:lastModifiedBy>
  <cp:lastPrinted>2026-08-18T18:02:56Z</cp:lastPrinted>
  <dcterms:created xsi:type="dcterms:W3CDTF">2013-08-09T21:32:29Z</dcterms:created>
  <dcterms:modified xsi:type="dcterms:W3CDTF">2026-08-24T16:06:30Z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0x0101008053564A77E56F408FDC624A9ADC75DC</vt:lpwstr>
  </property>
</Properties>
</file>