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Z:\CFR\CFR External Reporting\Quarter Close\Press Release\Press Release Tables\2020\Q3'20\"/>
    </mc:Choice>
  </mc:AlternateContent>
  <xr:revisionPtr revIDLastSave="0" documentId="13_ncr:1_{2F2997C2-B0CD-4B4C-8952-8D26BCECB344}" xr6:coauthVersionLast="45" xr6:coauthVersionMax="45" xr10:uidLastSave="{00000000-0000-0000-0000-000000000000}"/>
  <bookViews>
    <workbookView xWindow="-120" yWindow="-120" windowWidth="29040" windowHeight="1584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 name="Core Revenue by Segment (YTD)" sheetId="11" state="hidden" r:id="rId7"/>
  </sheets>
  <definedNames>
    <definedName name="EssfHasNonUnique">FALSE</definedName>
    <definedName name="EssLatest">"Nov"</definedName>
    <definedName name="EssOptions">"A1100000000111000000001100020_0100000"</definedName>
    <definedName name="EssSamplingValue">100</definedName>
    <definedName name="Name1" localSheetId="6">#REF!</definedName>
    <definedName name="Name1">#REF!</definedName>
    <definedName name="Name10" localSheetId="6">#REF!</definedName>
    <definedName name="Name10">#REF!</definedName>
    <definedName name="Name11" localSheetId="6">#REF!</definedName>
    <definedName name="Name11">#REF!</definedName>
    <definedName name="Name12" localSheetId="6">#REF!</definedName>
    <definedName name="Name12">#REF!</definedName>
    <definedName name="Name13" localSheetId="6">#REF!</definedName>
    <definedName name="Name13">#REF!</definedName>
    <definedName name="Name14" localSheetId="6">#REF!</definedName>
    <definedName name="Name14">#REF!</definedName>
    <definedName name="Name15" localSheetId="6">#REF!</definedName>
    <definedName name="Name15">#REF!</definedName>
    <definedName name="Name16" localSheetId="6">#REF!</definedName>
    <definedName name="Name16">#REF!</definedName>
    <definedName name="Name2" localSheetId="6">#REF!</definedName>
    <definedName name="Name2">#REF!</definedName>
    <definedName name="Name3" localSheetId="6">#REF!</definedName>
    <definedName name="Name3">#REF!</definedName>
    <definedName name="Name4" localSheetId="6">#REF!</definedName>
    <definedName name="Name4">#REF!</definedName>
    <definedName name="Name5" localSheetId="6">#REF!</definedName>
    <definedName name="Name5">#REF!</definedName>
    <definedName name="Name6" localSheetId="6">#REF!</definedName>
    <definedName name="Name6">#REF!</definedName>
    <definedName name="Name7" localSheetId="6">#REF!</definedName>
    <definedName name="Name7">#REF!</definedName>
    <definedName name="Name8" localSheetId="6">#REF!</definedName>
    <definedName name="Name8">#REF!</definedName>
    <definedName name="Name9" localSheetId="6">#REF!</definedName>
    <definedName name="Name9">#REF!</definedName>
    <definedName name="_xlnm.Print_Area" localSheetId="1">'Balance Sheet'!$A$1:$H$59</definedName>
    <definedName name="_xlnm.Print_Area" localSheetId="2">'Cash Flow'!$A$1:$H$80</definedName>
    <definedName name="_xlnm.Print_Area" localSheetId="3">'Net Income &amp; EPS Non-GAAP'!$A$1:$P$48</definedName>
    <definedName name="_xlnm.Print_Area" localSheetId="0">'P&amp;L'!$A$1:$H$53</definedName>
    <definedName name="_xlnm.Print_Area" localSheetId="4">'Segment Results'!$A$1:$E$66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3" l="1"/>
  <c r="E24" i="7" l="1"/>
  <c r="E16" i="7"/>
  <c r="H66" i="5"/>
  <c r="H51" i="5"/>
  <c r="H36" i="5"/>
  <c r="H27" i="5"/>
  <c r="F66" i="5"/>
  <c r="F51" i="5"/>
  <c r="F36" i="5"/>
  <c r="F27" i="5"/>
  <c r="G50" i="3"/>
  <c r="E50" i="3"/>
  <c r="G33" i="3"/>
  <c r="G38" i="3" s="1"/>
  <c r="E33" i="3"/>
  <c r="E38" i="3" s="1"/>
  <c r="G20" i="3"/>
  <c r="G17" i="3"/>
  <c r="G23" i="3" s="1"/>
  <c r="E17" i="3"/>
  <c r="E23" i="3" s="1"/>
  <c r="E51" i="3" l="1"/>
  <c r="F55" i="5"/>
  <c r="F59" i="5" s="1"/>
  <c r="G51" i="3"/>
  <c r="H55" i="5"/>
  <c r="H59" i="5" s="1"/>
  <c r="H18" i="1" l="1"/>
  <c r="H20" i="1" s="1"/>
  <c r="H26" i="1" s="1"/>
  <c r="H30" i="1" s="1"/>
  <c r="D18" i="1"/>
  <c r="D20" i="1" s="1"/>
  <c r="D26" i="1" s="1"/>
  <c r="D30" i="1" s="1"/>
  <c r="E50" i="7"/>
  <c r="E42" i="7"/>
  <c r="C50" i="7"/>
  <c r="C42" i="7"/>
  <c r="C24" i="7"/>
  <c r="C16" i="7"/>
  <c r="I35" i="11"/>
  <c r="C35" i="11"/>
  <c r="B35" i="11"/>
  <c r="C27" i="11"/>
  <c r="B27" i="11"/>
  <c r="C20" i="11"/>
  <c r="B20" i="11"/>
  <c r="I29" i="10"/>
  <c r="C29" i="10"/>
  <c r="B29" i="10"/>
  <c r="C24" i="10"/>
  <c r="B24" i="10"/>
  <c r="C17" i="10"/>
  <c r="B17" i="10"/>
  <c r="F18" i="1"/>
  <c r="F20" i="1" s="1"/>
  <c r="F26" i="1" s="1"/>
  <c r="F30" i="1" s="1"/>
  <c r="B18" i="1"/>
  <c r="B20" i="1" s="1"/>
  <c r="B26" i="1" s="1"/>
  <c r="B30" i="1" s="1"/>
  <c r="L23" i="6"/>
  <c r="K23" i="6"/>
  <c r="O23" i="6"/>
  <c r="N23" i="6"/>
  <c r="I23" i="6"/>
  <c r="H23" i="6"/>
  <c r="F23" i="6"/>
  <c r="E23" i="6"/>
  <c r="F36" i="1" l="1"/>
  <c r="F35" i="1"/>
  <c r="B35" i="1"/>
  <c r="B36" i="1"/>
  <c r="H36" i="1"/>
  <c r="H35" i="1"/>
  <c r="D35" i="1"/>
  <c r="D36" i="1"/>
</calcChain>
</file>

<file path=xl/sharedStrings.xml><?xml version="1.0" encoding="utf-8"?>
<sst xmlns="http://schemas.openxmlformats.org/spreadsheetml/2006/main" count="336" uniqueCount="193">
  <si>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</si>
  <si>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</si>
  <si>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</si>
  <si>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</si>
  <si>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</si>
  <si>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</si>
  <si>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</si>
  <si>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</si>
  <si>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</si>
  <si>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</si>
  <si>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</si>
  <si>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</si>
  <si>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</si>
  <si>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</si>
  <si>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</si>
  <si>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</si>
  <si>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</si>
  <si>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</si>
  <si>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</si>
  <si>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</si>
  <si>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</si>
  <si>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</si>
  <si>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</si>
  <si>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</si>
  <si>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</si>
  <si>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</si>
  <si>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</si>
  <si>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</si>
  <si>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</si>
  <si>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</si>
  <si>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</si>
  <si>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</si>
  <si>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</si>
  <si>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</si>
  <si>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</si>
  <si>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</si>
  <si>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</si>
  <si>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</si>
  <si>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</si>
  <si>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</si>
  <si>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</si>
  <si>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</si>
  <si>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</si>
  <si>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</si>
  <si>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</si>
  <si>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</si>
  <si>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</si>
  <si>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</si>
  <si>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</si>
  <si>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Total liabilities and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</si>
  <si>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</si>
  <si>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</si>
  <si>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</si>
  <si>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</si>
  <si>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</si>
  <si>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</si>
  <si>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</si>
  <si>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</si>
  <si>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</si>
  <si>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</si>
  <si>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</si>
  <si>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</si>
  <si>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</si>
  <si>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</si>
  <si>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</si>
  <si>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</si>
  <si>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</si>
  <si>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</si>
  <si>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</si>
  <si>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</si>
  <si>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</si>
  <si>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</si>
  <si>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</si>
  <si>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</si>
  <si>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</si>
  <si>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</si>
  <si>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</si>
  <si>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</si>
  <si>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</si>
  <si>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</si>
  <si>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</si>
  <si>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</si>
  <si>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</si>
  <si>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</si>
  <si>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</si>
  <si>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</si>
  <si>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</si>
  <si>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</si>
  <si>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</si>
  <si>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</si>
  <si>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</si>
  <si>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</si>
  <si>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</si>
  <si>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</si>
  <si>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</si>
  <si>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</si>
  <si>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r>
      <t xml:space="preserve">Net cash provided by operating activities </t>
    </r>
    <r>
      <rPr>
        <vertAlign val="superscript"/>
        <sz val="10"/>
        <color indexed="8"/>
        <rFont val="Arial"/>
        <family val="2"/>
      </rPr>
      <t>(a)</t>
    </r>
  </si>
  <si>
    <t>Acquisition of businesses and intangible assets, net of cash acquired</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</si>
  <si>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</si>
  <si>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</si>
  <si>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ACQUISITIONS, DIVESTITURES AND THE IMPACT OF CURRENCY ADJUSTMENTS (CORE)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</si>
  <si>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</si>
  <si>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</si>
  <si>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</si>
  <si>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</si>
  <si>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</si>
  <si>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</si>
  <si>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</si>
  <si>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</si>
  <si>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</si>
  <si>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</si>
  <si>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</si>
  <si>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</si>
  <si>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</si>
  <si>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</si>
  <si>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t>NASD site costs</t>
  </si>
  <si>
    <t>Special compliance costs</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</si>
  <si>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</si>
  <si>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</si>
  <si>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</si>
  <si>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Payment in exchange for convertible note</t>
  </si>
  <si>
    <t>Income tax payments (refunds), net</t>
  </si>
  <si>
    <r>
      <rPr>
        <b/>
        <sz val="10"/>
        <color indexed="8"/>
        <rFont val="Arial"/>
        <family val="2"/>
      </rPr>
      <t>Other</t>
    </r>
    <r>
      <rPr>
        <sz val="10"/>
        <color indexed="8"/>
        <rFont val="Arial"/>
        <family val="2"/>
      </rPr>
      <t xml:space="preserve"> </t>
    </r>
    <r>
      <rPr>
        <sz val="10"/>
        <color indexed="8"/>
        <rFont val="Arial"/>
        <family val="2"/>
      </rPr>
      <t>includes certain legal costs and settlements in addition to other miscellaneous adjustments.</t>
    </r>
  </si>
  <si>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</si>
  <si>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 xml:space="preserve">RECONCILIATIONS OF REVENUE BY SEGMENT  EXCLUDING </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</si>
  <si>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</si>
  <si>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</si>
  <si>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</si>
  <si>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</si>
  <si>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</si>
  <si>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due to new tariffs and tariff remediation actions,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</si>
  <si>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Goodwill and other intangible assets, net</t>
  </si>
  <si>
    <t>Proceeds from revolving credit facility</t>
  </si>
  <si>
    <t>Adjustments to reconcile net income to net cash provided by (used in) operating activities:</t>
  </si>
  <si>
    <r>
      <t>Current Quarter Currency Impact</t>
    </r>
    <r>
      <rPr>
        <b/>
        <vertAlign val="superscript"/>
        <sz val="10"/>
        <color indexed="8"/>
        <rFont val="Arial"/>
        <family val="2"/>
      </rPr>
      <t xml:space="preserve"> (b)</t>
    </r>
  </si>
  <si>
    <t>Page 1</t>
  </si>
  <si>
    <t>Page 2</t>
  </si>
  <si>
    <t>Page 3</t>
  </si>
  <si>
    <t>FY18</t>
  </si>
  <si>
    <t>FY17</t>
  </si>
  <si>
    <t>Page 7</t>
  </si>
  <si>
    <r>
      <t>Current Year Currency Impact</t>
    </r>
    <r>
      <rPr>
        <b/>
        <vertAlign val="superscript"/>
        <sz val="10"/>
        <color indexed="8"/>
        <rFont val="Arial"/>
        <family val="2"/>
      </rPr>
      <t xml:space="preserve"> (b)</t>
    </r>
  </si>
  <si>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</si>
  <si>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Q1'19</t>
  </si>
  <si>
    <t>Q1'18</t>
  </si>
  <si>
    <t>Cash, cash equivalents and restricted cash at beginning of period</t>
  </si>
  <si>
    <t>Cash, cash equivalents and restricted cash at end of period</t>
  </si>
  <si>
    <t>Payment to acquire fair value investments</t>
  </si>
  <si>
    <t>Restricted cash, included in other assets</t>
  </si>
  <si>
    <t>Total cash, cash equivalents and restricted cash</t>
  </si>
  <si>
    <t>Reconciliation of cash, cash equivalents and restricted cash to the condensed consolidated balance sheet:</t>
  </si>
  <si>
    <t>Tax benefit on intra-entity asset transfer</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</si>
  <si>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</si>
  <si>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Purchase of non-controlling interest</t>
  </si>
  <si>
    <t>Net cash used in investing activities</t>
  </si>
  <si>
    <t>Net cash used in financing activities</t>
  </si>
  <si>
    <t>July 31,</t>
  </si>
  <si>
    <t>Nine Months Ended</t>
  </si>
  <si>
    <t>Q3'19</t>
  </si>
  <si>
    <t>—</t>
  </si>
  <si>
    <t xml:space="preserve">Net income </t>
  </si>
  <si>
    <t>Net income per share:</t>
  </si>
  <si>
    <t xml:space="preserve">Weighted average shares used in computing net income per share:     </t>
  </si>
  <si>
    <t>GAAP net income</t>
  </si>
  <si>
    <t>Net income</t>
  </si>
  <si>
    <t>Short-term debt</t>
  </si>
  <si>
    <t>Provision (benefit) for income taxes</t>
  </si>
  <si>
    <t>Payment to acquire intangible assets</t>
  </si>
  <si>
    <t>Other non-cash (income) expenses, net</t>
  </si>
  <si>
    <t>and 309 million shares at October 31, 2019, issued</t>
  </si>
  <si>
    <t>Q3'20</t>
  </si>
  <si>
    <t>Asset impairment charges</t>
  </si>
  <si>
    <t>Unrealized gain on equity securities</t>
  </si>
  <si>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</si>
  <si>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Retained earnings (accumulated deficit)</t>
  </si>
  <si>
    <t>Issuance of senior notes</t>
  </si>
  <si>
    <t>Debt issuance costs</t>
  </si>
  <si>
    <t>Repayment of finance lease</t>
  </si>
  <si>
    <t>Asset impairments</t>
  </si>
  <si>
    <r>
      <rPr>
        <b/>
        <sz val="10"/>
        <color rgb="FF000000"/>
        <rFont val="Arial"/>
        <family val="2"/>
      </rPr>
      <t>Asset impairments</t>
    </r>
    <r>
      <rPr>
        <sz val="10"/>
        <color indexed="8"/>
        <rFont val="Arial"/>
        <family val="2"/>
      </rPr>
      <t xml:space="preserve"> include assets that have been written down to their fair value.</t>
    </r>
  </si>
  <si>
    <r>
      <rPr>
        <vertAlign val="superscript"/>
        <sz val="10"/>
        <color indexed="8"/>
        <rFont val="Arial"/>
        <family val="2"/>
      </rPr>
      <t>(a)</t>
    </r>
    <r>
      <rPr>
        <sz val="10"/>
        <color indexed="8"/>
        <rFont val="Arial"/>
        <family val="2"/>
      </rPr>
      <t xml:space="preserve"> The adjustment for taxes excludes tax benefits that management believes are not directly related to on-going operations and which are either isolated or cannot be expected to occur again with any regularity or predictability. For the three and nine months ended July 31, 2020, management used a non-GAAP effective tax rate of 15.50%.  For the three and nine months ended July 31, 2019, management used a non-GAAP effective tax rate of 16.67% and 16.75%, respectively.  </t>
    </r>
  </si>
  <si>
    <t>shares authorized; 309 million shares at July 31, 2020</t>
  </si>
  <si>
    <t>Proceeds from sale of property, plant and equipment</t>
  </si>
  <si>
    <t>Proceeds from commercial paper</t>
  </si>
  <si>
    <t>Acceleration of share-based compensation expense</t>
  </si>
  <si>
    <t>-2 ppts</t>
  </si>
  <si>
    <t>-1 ppt</t>
  </si>
  <si>
    <t xml:space="preserve">We provide non-GAAP net income and non-GAAP net income per share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NASD site costs, special compliance costs, acceleration of shared-based compensation expense and tax benefit on intra-entity asset transfer.
</t>
  </si>
  <si>
    <t>Repayment of revolving credit facility and short-term loan</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</si>
  <si>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</si>
  <si>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t>Net decrease in cash, cash equivalents and restricted cash</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</si>
  <si>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amortization of intangibles, transformational initiatives, acquisition and integration costs, NASD site costs, special compliance costs and acceleration of stock-based compensation expense.</t>
  </si>
  <si>
    <t>Repayment of commercial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</si>
</sst>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23">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4" fontId="35" fillId="0" borderId="0" xfId="66" applyNumberFormat="1" applyFont="1" applyFill="1"/>
    <xf numFmtId="43" fontId="35" fillId="0" borderId="0" xfId="51" applyFont="1" applyFill="1"/>
    <xf numFmtId="44" fontId="35" fillId="0" borderId="12" xfId="66" applyNumberFormat="1" applyFont="1" applyFill="1" applyBorder="1"/>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35" fillId="0" borderId="0" xfId="0" applyFont="1" applyFill="1" applyAlignment="1">
      <alignment horizontal="right"/>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5" xfId="0" applyFont="1" applyFill="1" applyBorder="1" applyAlignment="1">
      <alignment horizontal="center" vertical="center"/>
    </xf>
    <xf numFmtId="0" fontId="36" fillId="0" borderId="5" xfId="0" applyFont="1" applyFill="1" applyBorder="1" applyAlignment="1">
      <alignment horizontal="center" vertical="center" wrapText="1"/>
    </xf>
    <xf numFmtId="0" fontId="36" fillId="0" borderId="10" xfId="0" applyFont="1" applyFill="1" applyBorder="1" applyAlignment="1">
      <alignment horizontal="center" vertical="center"/>
    </xf>
    <xf numFmtId="0" fontId="35"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0" xfId="0" applyFont="1" applyFill="1" applyAlignment="1">
      <alignment horizontal="center"/>
    </xf>
    <xf numFmtId="0" fontId="35" fillId="0" borderId="0" xfId="0" applyFont="1" applyAlignment="1">
      <alignment horizontal="left" vertical="center" wrapText="1" indent="2"/>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10" xfId="0" applyFont="1" applyBorder="1" applyAlignment="1">
      <alignment horizontal="center"/>
    </xf>
    <xf numFmtId="170" fontId="35" fillId="0" borderId="0" xfId="128" applyNumberFormat="1" applyFont="1" applyFill="1"/>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86" fontId="3" fillId="0" borderId="0" xfId="128" applyNumberFormat="1" applyFont="1" applyAlignment="1">
      <alignment horizontal="center"/>
    </xf>
    <xf numFmtId="186" fontId="3" fillId="0" borderId="0" xfId="128"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5" fillId="0" borderId="0" xfId="0" applyFont="1" applyFill="1" applyAlignment="1">
      <alignment horizontal="center"/>
    </xf>
    <xf numFmtId="0" fontId="36" fillId="0" borderId="0" xfId="0" applyFont="1" applyAlignment="1">
      <alignment horizontal="center"/>
    </xf>
    <xf numFmtId="0" fontId="35" fillId="0" borderId="0" xfId="0" applyFont="1" applyAlignment="1">
      <alignment horizontal="left" vertical="center" wrapText="1"/>
    </xf>
    <xf numFmtId="0" fontId="36" fillId="0" borderId="10" xfId="0" applyFont="1" applyBorder="1" applyAlignment="1">
      <alignment horizontal="center"/>
    </xf>
    <xf numFmtId="0" fontId="36" fillId="0" borderId="0" xfId="0" applyFont="1" applyAlignment="1">
      <alignment horizontal="center"/>
    </xf>
    <xf numFmtId="16" fontId="36" fillId="0" borderId="0" xfId="0" applyNumberFormat="1" applyFont="1" applyAlignment="1">
      <alignment horizontal="center"/>
    </xf>
    <xf numFmtId="186" fontId="3" fillId="0" borderId="0" xfId="128" quotePrefix="1" applyNumberFormat="1" applyFont="1" applyAlignment="1">
      <alignment horizontal="center"/>
    </xf>
    <xf numFmtId="0" fontId="1" fillId="0" borderId="0" xfId="0" applyFont="1" applyFill="1"/>
    <xf numFmtId="43" fontId="35" fillId="0" borderId="0" xfId="51" applyNumberFormat="1" applyFont="1" applyFill="1" applyAlignment="1">
      <alignment horizontal="right"/>
    </xf>
    <xf numFmtId="0" fontId="36" fillId="0" borderId="0" xfId="0" applyFont="1" applyFill="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5" fillId="0" borderId="0" xfId="0" applyFont="1" applyAlignment="1">
      <alignment horizontal="right"/>
    </xf>
    <xf numFmtId="0" fontId="1" fillId="0" borderId="0" xfId="0" applyFont="1" applyAlignment="1">
      <alignment horizontal="left" vertical="top" wrapText="1"/>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Fill="1" applyBorder="1" applyAlignment="1">
      <alignment horizontal="center"/>
    </xf>
    <xf numFmtId="0" fontId="36" fillId="0" borderId="10" xfId="0" applyFont="1" applyFill="1" applyBorder="1" applyAlignment="1">
      <alignment horizontal="center"/>
    </xf>
    <xf numFmtId="0" fontId="35" fillId="0" borderId="0" xfId="0" applyFont="1" applyFill="1" applyAlignment="1">
      <alignment horizontal="left"/>
    </xf>
    <xf numFmtId="0" fontId="35" fillId="0" borderId="0" xfId="0" applyFont="1" applyAlignment="1">
      <alignment horizontal="center" wrapText="1"/>
    </xf>
    <xf numFmtId="0" fontId="36" fillId="0" borderId="0" xfId="0" applyFont="1" applyFill="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36" fillId="0" borderId="0" xfId="0" applyFont="1" applyAlignment="1">
      <alignment horizontal="center"/>
    </xf>
    <xf numFmtId="0" fontId="1" fillId="0" borderId="0" xfId="0" applyFont="1" applyAlignment="1">
      <alignment horizontal="left" vertical="top" wrapText="1"/>
    </xf>
    <xf numFmtId="0" fontId="4" fillId="0" borderId="0" xfId="0" applyFont="1" applyAlignment="1">
      <alignment horizontal="left" vertical="center" wrapText="1"/>
    </xf>
    <xf numFmtId="0" fontId="42" fillId="0" borderId="13" xfId="0" applyFont="1" applyFill="1" applyBorder="1" applyAlignment="1">
      <alignment horizontal="center"/>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5" fillId="0" borderId="0" xfId="0" applyFont="1" applyAlignment="1">
      <alignment horizontal="left" vertical="center" wrapText="1"/>
    </xf>
    <xf numFmtId="0" fontId="18" fillId="0" borderId="0" xfId="0" applyFont="1" applyFill="1" applyAlignment="1">
      <alignment horizontal="left" vertical="top" wrapText="1"/>
    </xf>
    <xf numFmtId="0" fontId="36" fillId="0" borderId="10" xfId="0" applyFont="1" applyBorder="1" applyAlignment="1">
      <alignment horizontal="center"/>
    </xf>
    <xf numFmtId="0" fontId="36" fillId="0" borderId="10" xfId="0" applyFont="1" applyBorder="1" applyAlignment="1">
      <alignment horizontal="center" wrapText="1"/>
    </xf>
    <xf numFmtId="0" fontId="36" fillId="0" borderId="10" xfId="0" applyFont="1" applyBorder="1" applyAlignment="1">
      <alignment horizontal="center" vertic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3"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0" zoomScaleNormal="80" workbookViewId="0">
      <selection sqref="A1:H1"/>
    </sheetView>
  </sheetViews>
  <sheetFormatPr defaultRowHeight="15.75" customHeight="1"/>
  <cols>
    <col min="1" max="1" width="51.85546875" style="1" customWidth="1"/>
    <col min="2" max="2" width="12.7109375" style="1" customWidth="1"/>
    <col min="3" max="3" width="3.85546875" style="1" customWidth="1"/>
    <col min="4" max="4" width="12.7109375" style="1" customWidth="1"/>
    <col min="5" max="5" width="3.85546875" style="1" customWidth="1"/>
    <col min="6" max="6" width="12.7109375" style="1" customWidth="1"/>
    <col min="7" max="7" width="3.85546875" style="1" customWidth="1"/>
    <col min="8" max="8" width="12.7109375" style="1" customWidth="1"/>
    <col min="9" max="16384" width="9.140625" style="1"/>
  </cols>
  <sheetData>
    <row r="1" spans="1:9" ht="15.75" customHeight="1">
      <c r="A1" s="97" t="s">
        <v>0</v>
      </c>
      <c r="B1" s="97"/>
      <c r="C1" s="97"/>
      <c r="D1" s="97"/>
      <c r="E1" s="97"/>
      <c r="F1" s="97"/>
      <c r="G1" s="97"/>
      <c r="H1" s="97"/>
      <c r="I1" s="47"/>
    </row>
    <row r="2" spans="1:9" ht="15.75" customHeight="1">
      <c r="A2" s="97" t="s">
        <v>1</v>
      </c>
      <c r="B2" s="97"/>
      <c r="C2" s="97"/>
      <c r="D2" s="97"/>
      <c r="E2" s="97"/>
      <c r="F2" s="97"/>
      <c r="G2" s="97"/>
      <c r="H2" s="97"/>
    </row>
    <row r="3" spans="1:9" ht="15.75" customHeight="1">
      <c r="A3" s="97" t="s">
        <v>2</v>
      </c>
      <c r="B3" s="97"/>
      <c r="C3" s="97"/>
      <c r="D3" s="97"/>
      <c r="E3" s="97"/>
      <c r="F3" s="97"/>
      <c r="G3" s="97"/>
      <c r="H3" s="97"/>
    </row>
    <row r="4" spans="1:9" ht="15.75" customHeight="1">
      <c r="A4" s="97" t="s">
        <v>3</v>
      </c>
      <c r="B4" s="97"/>
      <c r="C4" s="97"/>
      <c r="D4" s="97"/>
      <c r="E4" s="97"/>
      <c r="F4" s="97"/>
      <c r="G4" s="97"/>
      <c r="H4" s="97"/>
    </row>
    <row r="5" spans="1:9" ht="15.75" customHeight="1">
      <c r="A5" s="97" t="s">
        <v>4</v>
      </c>
      <c r="B5" s="97"/>
      <c r="C5" s="97"/>
      <c r="D5" s="97"/>
      <c r="E5" s="97"/>
      <c r="F5" s="97"/>
      <c r="G5" s="97"/>
      <c r="H5" s="97"/>
    </row>
    <row r="6" spans="1:9" ht="15.75" customHeight="1">
      <c r="A6" s="14"/>
      <c r="B6" s="14"/>
      <c r="C6" s="14"/>
      <c r="D6" s="14"/>
      <c r="E6" s="14"/>
    </row>
    <row r="7" spans="1:9" ht="15.75" customHeight="1">
      <c r="A7" s="14"/>
      <c r="B7" s="14"/>
      <c r="C7" s="14"/>
      <c r="D7" s="14"/>
      <c r="E7" s="14"/>
    </row>
    <row r="8" spans="1:9" ht="12.75" customHeight="1">
      <c r="A8" s="14"/>
      <c r="B8" s="103" t="s">
        <v>15</v>
      </c>
      <c r="C8" s="103"/>
      <c r="D8" s="103"/>
      <c r="E8" s="14"/>
      <c r="F8" s="103" t="s">
        <v>157</v>
      </c>
      <c r="G8" s="103"/>
      <c r="H8" s="103"/>
    </row>
    <row r="9" spans="1:9" ht="12.75" customHeight="1" thickBot="1">
      <c r="A9" s="14"/>
      <c r="B9" s="99" t="s">
        <v>156</v>
      </c>
      <c r="C9" s="100"/>
      <c r="D9" s="100"/>
      <c r="E9" s="14"/>
      <c r="F9" s="99" t="s">
        <v>156</v>
      </c>
      <c r="G9" s="100"/>
      <c r="H9" s="100"/>
    </row>
    <row r="10" spans="1:9" ht="30.2" customHeight="1" thickBot="1">
      <c r="A10" s="14"/>
      <c r="B10" s="54">
        <v>2020</v>
      </c>
      <c r="C10" s="14"/>
      <c r="D10" s="55">
        <v>2019</v>
      </c>
      <c r="E10" s="14"/>
      <c r="F10" s="54">
        <v>2020</v>
      </c>
      <c r="G10" s="14"/>
      <c r="H10" s="55">
        <v>2019</v>
      </c>
    </row>
    <row r="11" spans="1:9" ht="12.75" customHeight="1">
      <c r="A11" s="14"/>
      <c r="B11" s="14"/>
      <c r="C11" s="14"/>
      <c r="D11" s="14"/>
      <c r="E11" s="14"/>
      <c r="F11" s="14"/>
      <c r="G11" s="14"/>
      <c r="H11" s="14"/>
    </row>
    <row r="12" spans="1:9" ht="12.75" customHeight="1">
      <c r="A12" s="14" t="s">
        <v>45</v>
      </c>
      <c r="B12" s="13">
        <v>1261</v>
      </c>
      <c r="C12" s="14"/>
      <c r="D12" s="13">
        <v>1274</v>
      </c>
      <c r="E12" s="14"/>
      <c r="F12" s="13">
        <v>3856</v>
      </c>
      <c r="G12" s="14"/>
      <c r="H12" s="13">
        <v>3796</v>
      </c>
    </row>
    <row r="13" spans="1:9" ht="12.75" customHeight="1">
      <c r="A13" s="14"/>
      <c r="B13" s="14"/>
      <c r="C13" s="14"/>
      <c r="D13" s="14"/>
      <c r="E13" s="14"/>
      <c r="F13" s="14"/>
      <c r="G13" s="14"/>
      <c r="H13" s="14"/>
    </row>
    <row r="14" spans="1:9" ht="12.75" customHeight="1">
      <c r="A14" s="14" t="s">
        <v>5</v>
      </c>
      <c r="B14" s="14"/>
      <c r="C14" s="14"/>
      <c r="D14" s="14"/>
      <c r="E14" s="14"/>
      <c r="F14" s="14"/>
      <c r="G14" s="14"/>
      <c r="H14" s="14"/>
    </row>
    <row r="15" spans="1:9" ht="12.75" customHeight="1">
      <c r="A15" s="22" t="s">
        <v>6</v>
      </c>
      <c r="B15" s="16">
        <v>592</v>
      </c>
      <c r="C15" s="16"/>
      <c r="D15" s="16">
        <v>582</v>
      </c>
      <c r="E15" s="14"/>
      <c r="F15" s="16">
        <v>1807</v>
      </c>
      <c r="G15" s="16"/>
      <c r="H15" s="16">
        <v>1728</v>
      </c>
    </row>
    <row r="16" spans="1:9" ht="12.75" customHeight="1">
      <c r="A16" s="22" t="s">
        <v>7</v>
      </c>
      <c r="B16" s="16">
        <v>92</v>
      </c>
      <c r="C16" s="16"/>
      <c r="D16" s="16">
        <v>101</v>
      </c>
      <c r="E16" s="14"/>
      <c r="F16" s="16">
        <v>393</v>
      </c>
      <c r="G16" s="16"/>
      <c r="H16" s="16">
        <v>302</v>
      </c>
    </row>
    <row r="17" spans="1:8" ht="12.75" customHeight="1">
      <c r="A17" s="22" t="s">
        <v>8</v>
      </c>
      <c r="B17" s="16">
        <v>347</v>
      </c>
      <c r="C17" s="16"/>
      <c r="D17" s="16">
        <v>366</v>
      </c>
      <c r="E17" s="14"/>
      <c r="F17" s="16">
        <v>1109</v>
      </c>
      <c r="G17" s="16"/>
      <c r="H17" s="16">
        <v>1075</v>
      </c>
    </row>
    <row r="18" spans="1:8" ht="12.75" customHeight="1">
      <c r="A18" s="23" t="s">
        <v>9</v>
      </c>
      <c r="B18" s="24">
        <f>SUM(B15:B17)</f>
        <v>1031</v>
      </c>
      <c r="C18" s="16"/>
      <c r="D18" s="24">
        <f>SUM(D15:D17)</f>
        <v>1049</v>
      </c>
      <c r="E18" s="14"/>
      <c r="F18" s="24">
        <f>SUM(F15:F17)</f>
        <v>3309</v>
      </c>
      <c r="G18" s="16"/>
      <c r="H18" s="24">
        <f>SUM(H15:H17)</f>
        <v>3105</v>
      </c>
    </row>
    <row r="19" spans="1:8" ht="12.75" customHeight="1">
      <c r="A19" s="14"/>
      <c r="B19" s="14"/>
      <c r="C19" s="14"/>
      <c r="D19" s="14"/>
      <c r="E19" s="14"/>
      <c r="F19" s="14"/>
      <c r="G19" s="14"/>
      <c r="H19" s="14"/>
    </row>
    <row r="20" spans="1:8" ht="12.75" customHeight="1">
      <c r="A20" s="14" t="s">
        <v>10</v>
      </c>
      <c r="B20" s="16">
        <f>B12-B18</f>
        <v>230</v>
      </c>
      <c r="C20" s="16"/>
      <c r="D20" s="16">
        <f>D12-D18</f>
        <v>225</v>
      </c>
      <c r="E20" s="14"/>
      <c r="F20" s="16">
        <f>F12-F18</f>
        <v>547</v>
      </c>
      <c r="G20" s="16"/>
      <c r="H20" s="16">
        <f>H12-H18</f>
        <v>691</v>
      </c>
    </row>
    <row r="21" spans="1:8" ht="12.75" customHeight="1">
      <c r="A21" s="14"/>
      <c r="B21" s="16"/>
      <c r="C21" s="16"/>
      <c r="D21" s="16"/>
      <c r="E21" s="14"/>
      <c r="F21" s="16"/>
      <c r="G21" s="16"/>
      <c r="H21" s="16"/>
    </row>
    <row r="22" spans="1:8" ht="12.75" customHeight="1">
      <c r="A22" s="14" t="s">
        <v>11</v>
      </c>
      <c r="B22" s="16">
        <v>1</v>
      </c>
      <c r="C22" s="16"/>
      <c r="D22" s="16">
        <v>10</v>
      </c>
      <c r="E22" s="14"/>
      <c r="F22" s="16">
        <v>7</v>
      </c>
      <c r="G22" s="16"/>
      <c r="H22" s="16">
        <v>30</v>
      </c>
    </row>
    <row r="23" spans="1:8" ht="12.75" customHeight="1">
      <c r="A23" s="14" t="s">
        <v>12</v>
      </c>
      <c r="B23" s="16">
        <v>-19</v>
      </c>
      <c r="C23" s="16"/>
      <c r="D23" s="16">
        <v>-18</v>
      </c>
      <c r="E23" s="14"/>
      <c r="F23" s="16">
        <v>-59</v>
      </c>
      <c r="G23" s="16"/>
      <c r="H23" s="16">
        <v>-53</v>
      </c>
    </row>
    <row r="24" spans="1:8" ht="12.75" customHeight="1">
      <c r="A24" s="14" t="s">
        <v>13</v>
      </c>
      <c r="B24" s="25">
        <v>7</v>
      </c>
      <c r="C24" s="16"/>
      <c r="D24" s="25">
        <v>5</v>
      </c>
      <c r="E24" s="14"/>
      <c r="F24" s="25">
        <v>64</v>
      </c>
      <c r="G24" s="16"/>
      <c r="H24" s="25">
        <v>20</v>
      </c>
    </row>
    <row r="25" spans="1:8" ht="12.75" customHeight="1">
      <c r="A25" s="14"/>
      <c r="B25" s="16"/>
      <c r="C25" s="16"/>
      <c r="D25" s="16"/>
      <c r="E25" s="14"/>
      <c r="F25" s="16"/>
      <c r="G25" s="16"/>
      <c r="H25" s="16"/>
    </row>
    <row r="26" spans="1:8" ht="12.75" customHeight="1">
      <c r="A26" s="14" t="s">
        <v>106</v>
      </c>
      <c r="B26" s="16">
        <f>SUM(B20:B24)</f>
        <v>219</v>
      </c>
      <c r="C26" s="16"/>
      <c r="D26" s="16">
        <f>SUM(D20:D24)</f>
        <v>222</v>
      </c>
      <c r="E26" s="14"/>
      <c r="F26" s="16">
        <f>SUM(F20:F24)</f>
        <v>559</v>
      </c>
      <c r="G26" s="16"/>
      <c r="H26" s="16">
        <f>SUM(H20:H24)</f>
        <v>688</v>
      </c>
    </row>
    <row r="27" spans="1:8" ht="12.75" customHeight="1">
      <c r="A27" s="14"/>
      <c r="B27" s="16"/>
      <c r="C27" s="16"/>
      <c r="D27" s="16"/>
      <c r="E27" s="14"/>
      <c r="F27" s="16"/>
      <c r="G27" s="16"/>
      <c r="H27" s="16"/>
    </row>
    <row r="28" spans="1:8" ht="12.75" customHeight="1">
      <c r="A28" s="14" t="s">
        <v>166</v>
      </c>
      <c r="B28" s="41">
        <v>20</v>
      </c>
      <c r="C28" s="41"/>
      <c r="D28" s="41">
        <v>31</v>
      </c>
      <c r="E28" s="14"/>
      <c r="F28" s="41">
        <v>62</v>
      </c>
      <c r="G28" s="41"/>
      <c r="H28" s="41">
        <v>-189</v>
      </c>
    </row>
    <row r="29" spans="1:8" ht="12.75" customHeight="1">
      <c r="A29" s="14"/>
      <c r="B29" s="16"/>
      <c r="C29" s="16"/>
      <c r="D29" s="16"/>
      <c r="E29" s="14"/>
      <c r="F29" s="16"/>
      <c r="G29" s="16"/>
      <c r="H29" s="16"/>
    </row>
    <row r="30" spans="1:8" ht="12.75" customHeight="1" thickBot="1">
      <c r="A30" s="14" t="s">
        <v>160</v>
      </c>
      <c r="B30" s="17">
        <f>B26-B28</f>
        <v>199</v>
      </c>
      <c r="C30" s="16"/>
      <c r="D30" s="17">
        <f>D26-D28</f>
        <v>191</v>
      </c>
      <c r="E30" s="14"/>
      <c r="F30" s="17">
        <f>F26-F28</f>
        <v>497</v>
      </c>
      <c r="G30" s="16"/>
      <c r="H30" s="17">
        <f>H26-H28</f>
        <v>877</v>
      </c>
    </row>
    <row r="31" spans="1:8" ht="12.75" customHeight="1" thickTop="1">
      <c r="A31" s="14"/>
      <c r="B31" s="14"/>
      <c r="C31" s="14"/>
      <c r="D31" s="14"/>
      <c r="E31" s="14"/>
      <c r="F31" s="14"/>
      <c r="G31" s="14"/>
      <c r="H31" s="14"/>
    </row>
    <row r="32" spans="1:8" ht="12.75" customHeight="1">
      <c r="A32" s="14"/>
      <c r="B32" s="14"/>
      <c r="C32" s="14"/>
      <c r="D32" s="14"/>
      <c r="E32" s="14"/>
      <c r="F32" s="14"/>
      <c r="G32" s="14"/>
      <c r="H32" s="14"/>
    </row>
    <row r="33" spans="1:8" ht="12.75" customHeight="1">
      <c r="A33" s="14"/>
      <c r="B33" s="14"/>
      <c r="C33" s="14"/>
      <c r="D33" s="14"/>
      <c r="E33" s="14"/>
      <c r="F33" s="14"/>
      <c r="G33" s="14"/>
      <c r="H33" s="14"/>
    </row>
    <row r="34" spans="1:8" ht="12.75" customHeight="1">
      <c r="A34" s="51" t="s">
        <v>161</v>
      </c>
      <c r="B34" s="14"/>
      <c r="C34" s="14"/>
      <c r="D34" s="14"/>
      <c r="E34" s="14"/>
      <c r="F34" s="14"/>
      <c r="G34" s="14"/>
      <c r="H34" s="14"/>
    </row>
    <row r="35" spans="1:8" ht="12.75" customHeight="1">
      <c r="A35" s="52" t="s">
        <v>107</v>
      </c>
      <c r="B35" s="33">
        <f>B30/B39</f>
        <v>0.64401294498381878</v>
      </c>
      <c r="C35" s="14"/>
      <c r="D35" s="33">
        <f>D30/D39</f>
        <v>0.61217948717948723</v>
      </c>
      <c r="E35" s="14"/>
      <c r="F35" s="33">
        <f>F30/F39</f>
        <v>1.6084142394822007</v>
      </c>
      <c r="G35" s="14"/>
      <c r="H35" s="33">
        <f>H30/H39</f>
        <v>2.7753164556962027</v>
      </c>
    </row>
    <row r="36" spans="1:8" ht="12.75" customHeight="1">
      <c r="A36" s="53" t="s">
        <v>108</v>
      </c>
      <c r="B36" s="33">
        <f>B30/B40</f>
        <v>0.63782051282051277</v>
      </c>
      <c r="C36" s="14"/>
      <c r="D36" s="33">
        <f>D30/D40</f>
        <v>0.60443037974683544</v>
      </c>
      <c r="E36" s="14"/>
      <c r="F36" s="33">
        <f>F30/F40</f>
        <v>1.5929487179487178</v>
      </c>
      <c r="G36" s="14"/>
      <c r="H36" s="33">
        <f>H30/H40</f>
        <v>2.7406250000000001</v>
      </c>
    </row>
    <row r="37" spans="1:8" ht="12.75" customHeight="1">
      <c r="A37" s="26"/>
      <c r="B37" s="27"/>
      <c r="C37" s="14"/>
      <c r="D37" s="27"/>
      <c r="E37" s="14"/>
      <c r="F37" s="27"/>
      <c r="G37" s="14"/>
      <c r="H37" s="27"/>
    </row>
    <row r="38" spans="1:8" ht="12.75" customHeight="1">
      <c r="A38" s="51" t="s">
        <v>162</v>
      </c>
      <c r="B38" s="14"/>
      <c r="C38" s="14"/>
      <c r="D38" s="14"/>
      <c r="E38" s="14"/>
      <c r="F38" s="14"/>
      <c r="G38" s="14"/>
      <c r="H38" s="14"/>
    </row>
    <row r="39" spans="1:8" ht="12.75" customHeight="1">
      <c r="A39" s="52" t="s">
        <v>107</v>
      </c>
      <c r="B39" s="16">
        <v>309</v>
      </c>
      <c r="C39" s="14"/>
      <c r="D39" s="16">
        <v>312</v>
      </c>
      <c r="E39" s="14"/>
      <c r="F39" s="16">
        <v>309</v>
      </c>
      <c r="G39" s="14"/>
      <c r="H39" s="16">
        <v>316</v>
      </c>
    </row>
    <row r="40" spans="1:8" ht="12.75" customHeight="1">
      <c r="A40" s="53" t="s">
        <v>108</v>
      </c>
      <c r="B40" s="16">
        <v>312</v>
      </c>
      <c r="C40" s="14"/>
      <c r="D40" s="16">
        <v>316</v>
      </c>
      <c r="E40" s="14"/>
      <c r="F40" s="16">
        <v>312</v>
      </c>
      <c r="G40" s="14"/>
      <c r="H40" s="16">
        <v>320</v>
      </c>
    </row>
    <row r="41" spans="1:8" ht="12.75" customHeight="1">
      <c r="A41" s="14"/>
      <c r="B41" s="14"/>
      <c r="C41" s="14"/>
      <c r="D41" s="14"/>
      <c r="E41" s="14"/>
      <c r="F41" s="14"/>
      <c r="G41" s="14"/>
      <c r="H41" s="14"/>
    </row>
    <row r="42" spans="1:8" ht="12.75" customHeight="1">
      <c r="A42" s="14"/>
      <c r="B42" s="28"/>
      <c r="C42" s="14"/>
      <c r="D42" s="28"/>
      <c r="E42" s="14"/>
      <c r="F42" s="28"/>
      <c r="G42" s="14"/>
      <c r="H42" s="28"/>
    </row>
    <row r="43" spans="1:8" ht="12.75" customHeight="1">
      <c r="A43" s="14"/>
      <c r="B43" s="14"/>
      <c r="C43" s="14"/>
      <c r="D43" s="14"/>
      <c r="E43" s="14"/>
    </row>
    <row r="44" spans="1:8" ht="12.75" customHeight="1">
      <c r="A44" s="50"/>
      <c r="B44" s="14"/>
      <c r="C44" s="14"/>
      <c r="D44" s="14"/>
      <c r="E44" s="14"/>
    </row>
    <row r="45" spans="1:8" ht="12.75" customHeight="1">
      <c r="A45" s="14"/>
      <c r="B45" s="14"/>
      <c r="C45" s="14"/>
      <c r="D45" s="14"/>
      <c r="E45" s="14"/>
    </row>
    <row r="46" spans="1:8" ht="12.75" customHeight="1">
      <c r="A46" s="90"/>
      <c r="B46" s="14"/>
      <c r="C46" s="14"/>
      <c r="D46" s="14"/>
      <c r="E46" s="14"/>
    </row>
    <row r="47" spans="1:8" ht="12.75" customHeight="1">
      <c r="A47" s="14"/>
      <c r="B47" s="14"/>
      <c r="C47" s="14"/>
      <c r="D47" s="14"/>
      <c r="E47" s="14"/>
    </row>
    <row r="48" spans="1:8" ht="12.75" customHeight="1">
      <c r="A48" s="101" t="s">
        <v>14</v>
      </c>
      <c r="B48" s="101"/>
      <c r="C48" s="101"/>
      <c r="D48" s="101"/>
      <c r="E48" s="101"/>
      <c r="F48" s="101"/>
      <c r="G48" s="101"/>
      <c r="H48" s="101"/>
    </row>
    <row r="51" spans="1:8" ht="15.75" customHeight="1">
      <c r="A51" s="102" t="s">
        <v>135</v>
      </c>
      <c r="B51" s="102"/>
      <c r="C51" s="102"/>
      <c r="D51" s="102"/>
      <c r="E51" s="102"/>
      <c r="F51" s="102"/>
      <c r="G51" s="102"/>
      <c r="H51" s="102"/>
    </row>
    <row r="54" spans="1:8" ht="15.75" customHeight="1">
      <c r="A54" s="98"/>
      <c r="B54" s="98"/>
      <c r="C54" s="98"/>
      <c r="D54" s="98"/>
      <c r="E54" s="98"/>
      <c r="F54" s="98"/>
    </row>
  </sheetData>
  <sheetProtection algorithmName="SHA-512" hashValue="nyV4eSoJWf2JNySX38VpKp0kgggWxxC340M503fXhL+jOvaW4ebAksNjRKtCmmCC0YEndD8x5EU4ItIT59rSrw==" saltValue="fyet2cmKYZvKjFGkSBVjmw=="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2"/>
  <sheetViews>
    <sheetView zoomScale="80" zoomScaleNormal="80" workbookViewId="0">
      <selection sqref="A1:H1"/>
    </sheetView>
  </sheetViews>
  <sheetFormatPr defaultRowHeight="12.75"/>
  <cols>
    <col min="1" max="3" width="4" style="1" customWidth="1"/>
    <col min="4" max="4" width="59.85546875" style="1" customWidth="1"/>
    <col min="5" max="5" width="14.85546875" style="1" customWidth="1"/>
    <col min="6" max="6" width="2.5703125" style="1" customWidth="1"/>
    <col min="7" max="7" width="14.5703125" style="1" customWidth="1"/>
    <col min="8" max="8" width="3" style="1" hidden="1" customWidth="1"/>
    <col min="9" max="16384" width="9.140625" style="1"/>
  </cols>
  <sheetData>
    <row r="1" spans="1:8" s="8" customFormat="1" ht="15.75" customHeight="1">
      <c r="A1" s="97" t="s">
        <v>0</v>
      </c>
      <c r="B1" s="97"/>
      <c r="C1" s="97"/>
      <c r="D1" s="97"/>
      <c r="E1" s="97"/>
      <c r="F1" s="97"/>
      <c r="G1" s="97"/>
      <c r="H1" s="97"/>
    </row>
    <row r="2" spans="1:8" s="8" customFormat="1" ht="15.75" customHeight="1">
      <c r="A2" s="97" t="s">
        <v>17</v>
      </c>
      <c r="B2" s="97"/>
      <c r="C2" s="97"/>
      <c r="D2" s="97"/>
      <c r="E2" s="97"/>
      <c r="F2" s="97"/>
      <c r="G2" s="97"/>
      <c r="H2" s="97"/>
    </row>
    <row r="3" spans="1:8" s="8" customFormat="1" ht="15.75" customHeight="1">
      <c r="A3" s="97" t="s">
        <v>18</v>
      </c>
      <c r="B3" s="97"/>
      <c r="C3" s="97"/>
      <c r="D3" s="97"/>
      <c r="E3" s="97"/>
      <c r="F3" s="97"/>
      <c r="G3" s="97"/>
      <c r="H3" s="97"/>
    </row>
    <row r="4" spans="1:8" s="8" customFormat="1" ht="15.75" customHeight="1">
      <c r="A4" s="97" t="s">
        <v>3</v>
      </c>
      <c r="B4" s="97"/>
      <c r="C4" s="97"/>
      <c r="D4" s="97"/>
      <c r="E4" s="97"/>
      <c r="F4" s="97"/>
      <c r="G4" s="97"/>
      <c r="H4" s="97"/>
    </row>
    <row r="5" spans="1:8" s="8" customFormat="1" ht="15.75" customHeight="1">
      <c r="A5" s="97" t="s">
        <v>4</v>
      </c>
      <c r="B5" s="97"/>
      <c r="C5" s="97"/>
      <c r="D5" s="97"/>
      <c r="E5" s="97"/>
      <c r="F5" s="97"/>
      <c r="G5" s="97"/>
      <c r="H5" s="97"/>
    </row>
    <row r="6" spans="1:8" ht="15.75" customHeight="1"/>
    <row r="7" spans="1:8" ht="15.75" customHeight="1"/>
    <row r="8" spans="1:8" ht="12.75" customHeight="1">
      <c r="E8" s="93" t="s">
        <v>156</v>
      </c>
      <c r="F8" s="93"/>
      <c r="G8" s="93" t="s">
        <v>19</v>
      </c>
      <c r="H8" s="87"/>
    </row>
    <row r="9" spans="1:8" ht="17.25" customHeight="1" thickBot="1">
      <c r="E9" s="94">
        <v>2020</v>
      </c>
      <c r="F9" s="93"/>
      <c r="G9" s="94">
        <v>2019</v>
      </c>
      <c r="H9" s="87"/>
    </row>
    <row r="10" spans="1:8" ht="12.75" customHeight="1">
      <c r="A10" s="1" t="s">
        <v>20</v>
      </c>
    </row>
    <row r="11" spans="1:8" ht="12.75" customHeight="1"/>
    <row r="12" spans="1:8" ht="12.75" customHeight="1">
      <c r="A12" s="1" t="s">
        <v>22</v>
      </c>
    </row>
    <row r="13" spans="1:8" ht="12.75" customHeight="1">
      <c r="B13" s="1" t="s">
        <v>23</v>
      </c>
      <c r="E13" s="3">
        <v>1358</v>
      </c>
      <c r="G13" s="3">
        <v>1382</v>
      </c>
    </row>
    <row r="14" spans="1:8" ht="12.75" customHeight="1">
      <c r="A14" s="14"/>
      <c r="B14" s="14" t="s">
        <v>24</v>
      </c>
      <c r="C14" s="14"/>
      <c r="D14" s="14"/>
      <c r="E14" s="16">
        <v>930</v>
      </c>
      <c r="F14" s="14"/>
      <c r="G14" s="16">
        <v>930</v>
      </c>
      <c r="H14" s="14"/>
    </row>
    <row r="15" spans="1:8" ht="12.75" customHeight="1">
      <c r="A15" s="14"/>
      <c r="B15" s="14" t="s">
        <v>25</v>
      </c>
      <c r="C15" s="14"/>
      <c r="D15" s="14"/>
      <c r="E15" s="16">
        <v>746</v>
      </c>
      <c r="F15" s="14"/>
      <c r="G15" s="16">
        <v>679</v>
      </c>
      <c r="H15" s="14"/>
    </row>
    <row r="16" spans="1:8" ht="12.75" customHeight="1">
      <c r="A16" s="14"/>
      <c r="B16" s="14" t="s">
        <v>26</v>
      </c>
      <c r="C16" s="14"/>
      <c r="D16" s="14"/>
      <c r="E16" s="15">
        <v>211</v>
      </c>
      <c r="F16" s="14"/>
      <c r="G16" s="15">
        <v>198</v>
      </c>
      <c r="H16" s="14"/>
    </row>
    <row r="17" spans="1:8" ht="12.75" customHeight="1">
      <c r="A17" s="14"/>
      <c r="B17" s="14"/>
      <c r="C17" s="14" t="s">
        <v>27</v>
      </c>
      <c r="D17" s="14"/>
      <c r="E17" s="30">
        <f>SUM(E13:E16)</f>
        <v>3245</v>
      </c>
      <c r="F17" s="14"/>
      <c r="G17" s="30">
        <f>SUM(G13:G16)</f>
        <v>3189</v>
      </c>
      <c r="H17" s="14"/>
    </row>
    <row r="18" spans="1:8" ht="12.75" customHeight="1">
      <c r="A18" s="14"/>
      <c r="B18" s="14"/>
      <c r="C18" s="14"/>
      <c r="D18" s="14"/>
      <c r="E18" s="16"/>
      <c r="F18" s="14"/>
      <c r="G18" s="16"/>
      <c r="H18" s="14"/>
    </row>
    <row r="19" spans="1:8" ht="12.75" customHeight="1">
      <c r="A19" s="14" t="s">
        <v>28</v>
      </c>
      <c r="B19" s="14"/>
      <c r="C19" s="14"/>
      <c r="D19" s="14"/>
      <c r="E19" s="16">
        <v>846</v>
      </c>
      <c r="F19" s="14"/>
      <c r="G19" s="16">
        <v>850</v>
      </c>
      <c r="H19" s="14"/>
    </row>
    <row r="20" spans="1:8" ht="12.75" customHeight="1">
      <c r="A20" s="14" t="s">
        <v>131</v>
      </c>
      <c r="B20" s="14"/>
      <c r="C20" s="14"/>
      <c r="D20" s="14"/>
      <c r="E20" s="16">
        <f>3606+876</f>
        <v>4482</v>
      </c>
      <c r="F20" s="14"/>
      <c r="G20" s="16">
        <f>3593+1107</f>
        <v>4700</v>
      </c>
      <c r="H20" s="14"/>
    </row>
    <row r="21" spans="1:8" ht="12.75" customHeight="1">
      <c r="A21" s="14" t="s">
        <v>29</v>
      </c>
      <c r="B21" s="14"/>
      <c r="C21" s="14"/>
      <c r="D21" s="14"/>
      <c r="E21" s="16">
        <v>148</v>
      </c>
      <c r="F21" s="14"/>
      <c r="G21" s="16">
        <v>102</v>
      </c>
      <c r="H21" s="14"/>
    </row>
    <row r="22" spans="1:8" ht="12.75" customHeight="1">
      <c r="A22" s="14" t="s">
        <v>30</v>
      </c>
      <c r="B22" s="14"/>
      <c r="C22" s="14"/>
      <c r="D22" s="14"/>
      <c r="E22" s="15">
        <v>825</v>
      </c>
      <c r="F22" s="14"/>
      <c r="G22" s="15">
        <v>611</v>
      </c>
      <c r="H22" s="14"/>
    </row>
    <row r="23" spans="1:8" ht="12.75" customHeight="1" thickBot="1">
      <c r="A23" s="14"/>
      <c r="B23" s="14"/>
      <c r="C23" s="14" t="s">
        <v>31</v>
      </c>
      <c r="D23" s="14"/>
      <c r="E23" s="17">
        <f>SUM(E17:E22)</f>
        <v>9546</v>
      </c>
      <c r="F23" s="14"/>
      <c r="G23" s="17">
        <f>SUM(G17:G22)</f>
        <v>9452</v>
      </c>
      <c r="H23" s="14"/>
    </row>
    <row r="24" spans="1:8" ht="12.75" customHeight="1" thickTop="1">
      <c r="A24" s="14"/>
      <c r="B24" s="14"/>
      <c r="C24" s="14"/>
      <c r="D24" s="14"/>
      <c r="E24" s="14"/>
      <c r="F24" s="14"/>
      <c r="G24" s="14"/>
      <c r="H24" s="14"/>
    </row>
    <row r="25" spans="1:8" ht="12.75" customHeight="1">
      <c r="A25" s="14" t="s">
        <v>21</v>
      </c>
      <c r="B25" s="14"/>
      <c r="C25" s="14"/>
      <c r="D25" s="14"/>
      <c r="E25" s="14"/>
      <c r="F25" s="14"/>
      <c r="G25" s="14"/>
      <c r="H25" s="14"/>
    </row>
    <row r="26" spans="1:8" ht="12.75" customHeight="1">
      <c r="A26" s="14"/>
      <c r="B26" s="14"/>
      <c r="C26" s="14"/>
      <c r="D26" s="14"/>
      <c r="E26" s="14"/>
      <c r="F26" s="14"/>
      <c r="G26" s="14"/>
      <c r="H26" s="14"/>
    </row>
    <row r="27" spans="1:8" ht="12.75" customHeight="1">
      <c r="A27" s="14" t="s">
        <v>32</v>
      </c>
      <c r="B27" s="14"/>
      <c r="C27" s="14"/>
      <c r="D27" s="14"/>
      <c r="E27" s="14"/>
      <c r="F27" s="14"/>
      <c r="G27" s="14"/>
      <c r="H27" s="14"/>
    </row>
    <row r="28" spans="1:8" ht="12.75" customHeight="1">
      <c r="A28" s="14"/>
      <c r="B28" s="14" t="s">
        <v>43</v>
      </c>
      <c r="C28" s="14"/>
      <c r="D28" s="14"/>
      <c r="E28" s="13">
        <v>311</v>
      </c>
      <c r="F28" s="14"/>
      <c r="G28" s="13">
        <v>354</v>
      </c>
      <c r="H28" s="14"/>
    </row>
    <row r="29" spans="1:8" ht="12.75" customHeight="1">
      <c r="A29" s="14"/>
      <c r="B29" s="14" t="s">
        <v>44</v>
      </c>
      <c r="C29" s="14"/>
      <c r="D29" s="14"/>
      <c r="E29" s="16">
        <v>306</v>
      </c>
      <c r="F29" s="14"/>
      <c r="G29" s="16">
        <v>334</v>
      </c>
      <c r="H29" s="14"/>
    </row>
    <row r="30" spans="1:8" ht="12.75" customHeight="1">
      <c r="A30" s="14"/>
      <c r="B30" s="14" t="s">
        <v>33</v>
      </c>
      <c r="C30" s="14"/>
      <c r="D30" s="14"/>
      <c r="E30" s="16">
        <v>397</v>
      </c>
      <c r="F30" s="14"/>
      <c r="G30" s="16">
        <v>336</v>
      </c>
      <c r="H30" s="14"/>
    </row>
    <row r="31" spans="1:8" ht="12.75" customHeight="1">
      <c r="A31" s="14"/>
      <c r="B31" s="14" t="s">
        <v>165</v>
      </c>
      <c r="C31" s="14"/>
      <c r="D31" s="14"/>
      <c r="E31" s="16">
        <v>40</v>
      </c>
      <c r="F31" s="14"/>
      <c r="G31" s="16">
        <v>616</v>
      </c>
      <c r="H31" s="14"/>
    </row>
    <row r="32" spans="1:8" ht="12.75" customHeight="1">
      <c r="A32" s="14"/>
      <c r="B32" s="14" t="s">
        <v>34</v>
      </c>
      <c r="C32" s="14"/>
      <c r="D32" s="14"/>
      <c r="E32" s="15">
        <v>260</v>
      </c>
      <c r="F32" s="14"/>
      <c r="G32" s="15">
        <v>440</v>
      </c>
      <c r="H32" s="14"/>
    </row>
    <row r="33" spans="1:8" ht="12.75" customHeight="1">
      <c r="A33" s="14"/>
      <c r="B33" s="14"/>
      <c r="C33" s="14" t="s">
        <v>35</v>
      </c>
      <c r="D33" s="14"/>
      <c r="E33" s="30">
        <f>SUM(E28:E32)</f>
        <v>1314</v>
      </c>
      <c r="F33" s="14"/>
      <c r="G33" s="30">
        <f>SUM(G28:G32)</f>
        <v>2080</v>
      </c>
      <c r="H33" s="14"/>
    </row>
    <row r="34" spans="1:8" ht="12.75" customHeight="1">
      <c r="A34" s="14"/>
      <c r="B34" s="14"/>
      <c r="C34" s="14"/>
      <c r="D34" s="14"/>
      <c r="E34" s="16"/>
      <c r="F34" s="14"/>
      <c r="G34" s="16"/>
      <c r="H34" s="14"/>
    </row>
    <row r="35" spans="1:8" ht="12.75" customHeight="1">
      <c r="A35" s="14" t="s">
        <v>36</v>
      </c>
      <c r="B35" s="14"/>
      <c r="C35" s="14"/>
      <c r="D35" s="14"/>
      <c r="E35" s="16">
        <v>2283</v>
      </c>
      <c r="F35" s="14"/>
      <c r="G35" s="16">
        <v>1791</v>
      </c>
      <c r="H35" s="14"/>
    </row>
    <row r="36" spans="1:8" ht="12.75" customHeight="1">
      <c r="A36" s="14" t="s">
        <v>37</v>
      </c>
      <c r="B36" s="14"/>
      <c r="C36" s="14"/>
      <c r="D36" s="14"/>
      <c r="E36" s="16">
        <v>355</v>
      </c>
      <c r="F36" s="14"/>
      <c r="G36" s="16">
        <v>360</v>
      </c>
      <c r="H36" s="14"/>
    </row>
    <row r="37" spans="1:8" ht="12.75" customHeight="1">
      <c r="A37" s="14" t="s">
        <v>38</v>
      </c>
      <c r="B37" s="14"/>
      <c r="C37" s="14"/>
      <c r="D37" s="14"/>
      <c r="E37" s="15">
        <v>613</v>
      </c>
      <c r="F37" s="14"/>
      <c r="G37" s="15">
        <v>473</v>
      </c>
      <c r="H37" s="14"/>
    </row>
    <row r="38" spans="1:8" ht="12.75" customHeight="1">
      <c r="A38" s="14"/>
      <c r="B38" s="14"/>
      <c r="C38" s="14" t="s">
        <v>39</v>
      </c>
      <c r="D38" s="14"/>
      <c r="E38" s="24">
        <f>SUM(E33:E37)</f>
        <v>4565</v>
      </c>
      <c r="F38" s="14"/>
      <c r="G38" s="24">
        <f>SUM(G33:G37)</f>
        <v>4704</v>
      </c>
      <c r="H38" s="14"/>
    </row>
    <row r="39" spans="1:8" ht="12.75" customHeight="1">
      <c r="A39" s="14"/>
      <c r="B39" s="14"/>
      <c r="C39" s="14"/>
      <c r="D39" s="14"/>
      <c r="E39" s="14"/>
      <c r="F39" s="14"/>
      <c r="G39" s="14"/>
      <c r="H39" s="14"/>
    </row>
    <row r="40" spans="1:8" ht="12.75" customHeight="1">
      <c r="A40" s="14" t="s">
        <v>40</v>
      </c>
      <c r="B40" s="14"/>
      <c r="C40" s="14"/>
      <c r="D40" s="14"/>
      <c r="E40" s="14"/>
      <c r="F40" s="14"/>
      <c r="G40" s="14"/>
      <c r="H40" s="14"/>
    </row>
    <row r="41" spans="1:8" ht="12.75" customHeight="1">
      <c r="A41" s="14"/>
      <c r="B41" s="14" t="s">
        <v>41</v>
      </c>
      <c r="C41" s="14"/>
      <c r="D41" s="14"/>
      <c r="E41" s="14"/>
      <c r="F41" s="14"/>
      <c r="G41" s="14"/>
      <c r="H41" s="14"/>
    </row>
    <row r="42" spans="1:8" ht="12.75" customHeight="1">
      <c r="A42" s="14"/>
      <c r="B42" s="14" t="s">
        <v>42</v>
      </c>
      <c r="C42" s="14"/>
      <c r="D42" s="14"/>
      <c r="E42" s="14"/>
      <c r="F42" s="14"/>
      <c r="G42" s="14"/>
      <c r="H42" s="14"/>
    </row>
    <row r="43" spans="1:8" ht="12.75" customHeight="1">
      <c r="A43" s="14"/>
      <c r="B43" s="14"/>
      <c r="C43" s="14" t="s">
        <v>83</v>
      </c>
      <c r="D43" s="14"/>
      <c r="E43" s="49" t="s">
        <v>113</v>
      </c>
      <c r="F43" s="14"/>
      <c r="G43" s="49" t="s">
        <v>113</v>
      </c>
      <c r="H43" s="14"/>
    </row>
    <row r="44" spans="1:8" ht="12.75" customHeight="1">
      <c r="A44" s="14"/>
      <c r="B44" s="14" t="s">
        <v>46</v>
      </c>
      <c r="C44" s="14"/>
      <c r="D44" s="14"/>
      <c r="E44" s="14"/>
      <c r="F44" s="14"/>
      <c r="G44" s="14"/>
      <c r="H44" s="14"/>
    </row>
    <row r="45" spans="1:8" ht="12.75" customHeight="1">
      <c r="A45" s="14"/>
      <c r="B45" s="14"/>
      <c r="C45" s="14" t="s">
        <v>181</v>
      </c>
      <c r="D45" s="14"/>
      <c r="E45" s="14"/>
      <c r="F45" s="14"/>
      <c r="G45" s="14"/>
      <c r="H45" s="14"/>
    </row>
    <row r="46" spans="1:8" ht="12.75" customHeight="1">
      <c r="A46" s="14"/>
      <c r="B46" s="14"/>
      <c r="C46" s="14" t="s">
        <v>169</v>
      </c>
      <c r="D46" s="14"/>
      <c r="E46" s="16">
        <v>3</v>
      </c>
      <c r="F46" s="14"/>
      <c r="G46" s="16">
        <v>3</v>
      </c>
      <c r="H46" s="14"/>
    </row>
    <row r="47" spans="1:8" ht="12.75" customHeight="1">
      <c r="A47" s="14"/>
      <c r="B47" s="14" t="s">
        <v>47</v>
      </c>
      <c r="C47" s="14"/>
      <c r="D47" s="14"/>
      <c r="E47" s="16">
        <v>5324</v>
      </c>
      <c r="F47" s="14"/>
      <c r="G47" s="16">
        <v>5277</v>
      </c>
      <c r="H47" s="14"/>
    </row>
    <row r="48" spans="1:8" ht="12.75" customHeight="1">
      <c r="A48" s="14"/>
      <c r="B48" s="14" t="s">
        <v>174</v>
      </c>
      <c r="C48" s="14"/>
      <c r="D48" s="14"/>
      <c r="E48" s="16">
        <v>130</v>
      </c>
      <c r="F48" s="14"/>
      <c r="G48" s="16">
        <v>-18</v>
      </c>
      <c r="H48" s="14"/>
    </row>
    <row r="49" spans="1:8" ht="12.75" customHeight="1">
      <c r="A49" s="14"/>
      <c r="B49" s="14" t="s">
        <v>88</v>
      </c>
      <c r="C49" s="14"/>
      <c r="D49" s="14"/>
      <c r="E49" s="16">
        <v>-476</v>
      </c>
      <c r="F49" s="14"/>
      <c r="G49" s="16">
        <v>-514</v>
      </c>
      <c r="H49" s="14"/>
    </row>
    <row r="50" spans="1:8" ht="12.75" customHeight="1">
      <c r="A50" s="14"/>
      <c r="B50" s="14"/>
      <c r="C50" s="14" t="s">
        <v>48</v>
      </c>
      <c r="D50" s="14"/>
      <c r="E50" s="30">
        <f>SUM(E43:E49)</f>
        <v>4981</v>
      </c>
      <c r="F50" s="14"/>
      <c r="G50" s="30">
        <f>SUM(G43:G49)</f>
        <v>4748</v>
      </c>
      <c r="H50" s="14"/>
    </row>
    <row r="51" spans="1:8" ht="12.75" customHeight="1" thickBot="1">
      <c r="A51" s="14"/>
      <c r="B51" s="14"/>
      <c r="C51" s="14"/>
      <c r="D51" s="14" t="s">
        <v>49</v>
      </c>
      <c r="E51" s="17">
        <f>E38+E50</f>
        <v>9546</v>
      </c>
      <c r="F51" s="14"/>
      <c r="G51" s="17">
        <f>G38+G50</f>
        <v>9452</v>
      </c>
      <c r="H51" s="14"/>
    </row>
    <row r="52" spans="1:8" ht="12.75" customHeight="1" thickTop="1">
      <c r="A52" s="14"/>
      <c r="B52" s="14"/>
      <c r="C52" s="14"/>
      <c r="D52" s="14"/>
      <c r="E52" s="14"/>
      <c r="F52" s="14"/>
      <c r="G52" s="14"/>
      <c r="H52" s="14"/>
    </row>
    <row r="53" spans="1:8" ht="12.75" customHeight="1">
      <c r="A53" s="14"/>
      <c r="B53" s="14"/>
      <c r="C53" s="14"/>
      <c r="D53" s="14"/>
      <c r="E53" s="14"/>
      <c r="F53" s="14"/>
      <c r="G53" s="14"/>
      <c r="H53" s="14"/>
    </row>
    <row r="54" spans="1:8" ht="12.75" customHeight="1">
      <c r="A54" s="14"/>
      <c r="B54" s="14"/>
      <c r="C54" s="14"/>
      <c r="D54" s="14"/>
      <c r="E54" s="14"/>
      <c r="F54" s="14"/>
      <c r="G54" s="14"/>
      <c r="H54" s="14"/>
    </row>
    <row r="55" spans="1:8" ht="12.75" customHeight="1">
      <c r="A55" s="14" t="s">
        <v>82</v>
      </c>
      <c r="B55" s="14"/>
      <c r="C55" s="14"/>
      <c r="D55" s="14"/>
      <c r="E55" s="14"/>
      <c r="F55" s="14"/>
      <c r="G55" s="14"/>
      <c r="H55" s="14"/>
    </row>
    <row r="56" spans="1:8" ht="12.75" customHeight="1">
      <c r="A56" s="14"/>
      <c r="B56" s="14"/>
      <c r="C56" s="14"/>
      <c r="D56" s="14"/>
      <c r="E56" s="14"/>
      <c r="F56" s="14"/>
      <c r="G56" s="14"/>
      <c r="H56" s="14"/>
    </row>
    <row r="57" spans="1:8" ht="12.75" customHeight="1">
      <c r="A57" s="14"/>
      <c r="B57" s="14"/>
      <c r="C57" s="14"/>
      <c r="D57" s="14"/>
      <c r="E57" s="14"/>
      <c r="F57" s="14"/>
      <c r="G57" s="14"/>
      <c r="H57" s="14"/>
    </row>
    <row r="58" spans="1:8" ht="12.75" customHeight="1">
      <c r="A58" s="104" t="s">
        <v>136</v>
      </c>
      <c r="B58" s="104"/>
      <c r="C58" s="104"/>
      <c r="D58" s="104"/>
      <c r="E58" s="104"/>
      <c r="F58" s="104"/>
      <c r="G58" s="104"/>
      <c r="H58" s="61"/>
    </row>
    <row r="59" spans="1:8" ht="12.75" customHeight="1">
      <c r="A59" s="14"/>
      <c r="B59" s="14"/>
      <c r="C59" s="14"/>
      <c r="D59" s="14"/>
      <c r="E59" s="14"/>
      <c r="F59" s="14"/>
      <c r="G59" s="14"/>
      <c r="H59" s="14"/>
    </row>
    <row r="60" spans="1:8" ht="12.75" customHeight="1">
      <c r="A60" s="14"/>
      <c r="B60" s="14"/>
      <c r="C60" s="14"/>
      <c r="D60" s="14"/>
      <c r="E60" s="14"/>
      <c r="F60" s="14"/>
      <c r="G60" s="14"/>
      <c r="H60" s="14"/>
    </row>
    <row r="61" spans="1:8" ht="12.75" customHeight="1">
      <c r="A61" s="14"/>
      <c r="B61" s="14"/>
      <c r="C61" s="14"/>
      <c r="D61" s="14"/>
      <c r="E61" s="14"/>
      <c r="F61" s="14"/>
      <c r="G61" s="14"/>
      <c r="H61" s="14"/>
    </row>
    <row r="62" spans="1:8" ht="12.75" customHeight="1">
      <c r="A62" s="14"/>
      <c r="B62" s="14"/>
      <c r="C62" s="14"/>
      <c r="D62" s="14"/>
      <c r="E62" s="14"/>
      <c r="F62" s="14"/>
      <c r="G62" s="14"/>
      <c r="H62" s="14"/>
    </row>
    <row r="63" spans="1:8" ht="12.75" customHeight="1">
      <c r="A63" s="14"/>
      <c r="B63" s="14"/>
      <c r="C63" s="14"/>
      <c r="D63" s="14"/>
      <c r="E63" s="14"/>
      <c r="F63" s="14"/>
      <c r="G63" s="14"/>
      <c r="H63" s="14"/>
    </row>
    <row r="64" spans="1:8" ht="12.75" customHeight="1">
      <c r="A64" s="14"/>
      <c r="B64" s="14"/>
      <c r="C64" s="14"/>
      <c r="D64" s="14"/>
      <c r="E64" s="14"/>
      <c r="F64" s="14"/>
      <c r="G64" s="14"/>
      <c r="H64" s="14"/>
    </row>
    <row r="65" spans="1:8" ht="12.75" customHeight="1">
      <c r="A65" s="14"/>
      <c r="B65" s="14"/>
      <c r="C65" s="14"/>
      <c r="D65" s="14"/>
      <c r="E65" s="14"/>
      <c r="F65" s="14"/>
      <c r="G65" s="14"/>
      <c r="H65" s="14"/>
    </row>
    <row r="66" spans="1:8" ht="12.75" customHeight="1">
      <c r="A66" s="14"/>
      <c r="B66" s="14"/>
      <c r="C66" s="14"/>
      <c r="D66" s="14"/>
      <c r="E66" s="14"/>
      <c r="F66" s="14"/>
      <c r="G66" s="14"/>
      <c r="H66" s="14"/>
    </row>
    <row r="67" spans="1:8" ht="12.75" customHeight="1">
      <c r="A67" s="14"/>
      <c r="B67" s="14"/>
      <c r="C67" s="14"/>
      <c r="D67" s="14"/>
      <c r="E67" s="14"/>
      <c r="F67" s="14"/>
      <c r="G67" s="14"/>
      <c r="H67" s="14"/>
    </row>
    <row r="68" spans="1:8" ht="12.75" customHeight="1">
      <c r="A68" s="14"/>
      <c r="B68" s="14"/>
      <c r="C68" s="14"/>
      <c r="D68" s="14"/>
      <c r="E68" s="14"/>
      <c r="F68" s="14"/>
      <c r="G68" s="14"/>
      <c r="H68" s="14"/>
    </row>
    <row r="69" spans="1:8" ht="12.75" customHeight="1">
      <c r="A69" s="14"/>
      <c r="B69" s="14"/>
      <c r="C69" s="14"/>
      <c r="D69" s="14"/>
      <c r="E69" s="14"/>
      <c r="F69" s="14"/>
      <c r="G69" s="14"/>
      <c r="H69" s="14"/>
    </row>
    <row r="70" spans="1:8" ht="12.75" customHeight="1">
      <c r="A70" s="14"/>
      <c r="B70" s="14"/>
      <c r="C70" s="14"/>
      <c r="D70" s="14"/>
      <c r="E70" s="14"/>
      <c r="F70" s="14"/>
      <c r="G70" s="14"/>
      <c r="H70" s="14"/>
    </row>
    <row r="71" spans="1:8" ht="12.75" customHeight="1">
      <c r="A71" s="14"/>
      <c r="B71" s="14"/>
      <c r="C71" s="14"/>
      <c r="D71" s="14"/>
      <c r="E71" s="14"/>
      <c r="F71" s="14"/>
      <c r="G71" s="14"/>
      <c r="H71" s="14"/>
    </row>
    <row r="72" spans="1:8" ht="12.75" customHeight="1">
      <c r="A72" s="14"/>
      <c r="B72" s="14"/>
      <c r="C72" s="14"/>
      <c r="D72" s="14"/>
      <c r="E72" s="14"/>
      <c r="F72" s="14"/>
      <c r="G72" s="14"/>
      <c r="H72" s="14"/>
    </row>
    <row r="73" spans="1:8" ht="12.75" customHeight="1">
      <c r="A73" s="14"/>
      <c r="B73" s="14"/>
      <c r="C73" s="14"/>
      <c r="D73" s="14"/>
      <c r="E73" s="14"/>
      <c r="F73" s="14"/>
      <c r="G73" s="14"/>
      <c r="H73" s="14"/>
    </row>
    <row r="74" spans="1:8" ht="12.75" customHeight="1">
      <c r="A74" s="14"/>
      <c r="B74" s="14"/>
      <c r="C74" s="14"/>
      <c r="D74" s="14"/>
      <c r="E74" s="14"/>
      <c r="F74" s="14"/>
      <c r="G74" s="14"/>
      <c r="H74" s="14"/>
    </row>
    <row r="75" spans="1:8" ht="12.75" customHeight="1"/>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iUlb7KwtlbFysKrH15b2zlH3mtFAv9T1GjOj1xrtTRcpaA5f1QM3hStY3Lwum7iyXKkwXz1JGa0TBZ2GE6e7DA==" saltValue="KxviBQTyWGWa7CagjDQg9w==" spinCount="100000" sheet="1" objects="1" scenarios="1"/>
  <mergeCells count="6">
    <mergeCell ref="A58:G58"/>
    <mergeCell ref="A1:H1"/>
    <mergeCell ref="A2:H2"/>
    <mergeCell ref="A3:H3"/>
    <mergeCell ref="A4:H4"/>
    <mergeCell ref="A5:H5"/>
  </mergeCells>
  <printOptions horizontalCentered="1"/>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79"/>
  <sheetViews>
    <sheetView zoomScale="80" zoomScaleNormal="80" workbookViewId="0">
      <selection sqref="A1:H1"/>
    </sheetView>
  </sheetViews>
  <sheetFormatPr defaultRowHeight="13.5" customHeight="1"/>
  <cols>
    <col min="1" max="3" width="3.7109375" style="1" customWidth="1"/>
    <col min="4" max="4" width="68.5703125" style="1" customWidth="1"/>
    <col min="5" max="5" width="2.5703125" style="1" customWidth="1"/>
    <col min="6" max="6" width="15" style="1" customWidth="1"/>
    <col min="7" max="7" width="2.5703125" style="1" customWidth="1"/>
    <col min="8" max="8" width="15" style="1" customWidth="1"/>
    <col min="9" max="16384" width="9.140625" style="1"/>
  </cols>
  <sheetData>
    <row r="1" spans="1:8" s="8" customFormat="1" ht="15.75" customHeight="1">
      <c r="A1" s="105" t="s">
        <v>0</v>
      </c>
      <c r="B1" s="105"/>
      <c r="C1" s="105"/>
      <c r="D1" s="105"/>
      <c r="E1" s="105"/>
      <c r="F1" s="105"/>
      <c r="G1" s="105"/>
      <c r="H1" s="105"/>
    </row>
    <row r="2" spans="1:8" s="8" customFormat="1" ht="15.75">
      <c r="A2" s="97" t="s">
        <v>51</v>
      </c>
      <c r="B2" s="97"/>
      <c r="C2" s="97"/>
      <c r="D2" s="97"/>
      <c r="E2" s="97"/>
      <c r="F2" s="97"/>
      <c r="G2" s="97"/>
      <c r="H2" s="97"/>
    </row>
    <row r="3" spans="1:8" s="8" customFormat="1" ht="15.75">
      <c r="A3" s="97" t="s">
        <v>16</v>
      </c>
      <c r="B3" s="97"/>
      <c r="C3" s="97"/>
      <c r="D3" s="97"/>
      <c r="E3" s="97"/>
      <c r="F3" s="97"/>
      <c r="G3" s="97"/>
      <c r="H3" s="97"/>
    </row>
    <row r="4" spans="1:8" s="8" customFormat="1" ht="15.75">
      <c r="A4" s="97" t="s">
        <v>3</v>
      </c>
      <c r="B4" s="97"/>
      <c r="C4" s="97"/>
      <c r="D4" s="97"/>
      <c r="E4" s="97"/>
      <c r="F4" s="97"/>
      <c r="G4" s="97"/>
      <c r="H4" s="97"/>
    </row>
    <row r="5" spans="1:8" s="8" customFormat="1" ht="15.75">
      <c r="A5" s="97" t="s">
        <v>4</v>
      </c>
      <c r="B5" s="97"/>
      <c r="C5" s="97"/>
      <c r="D5" s="97"/>
      <c r="E5" s="97"/>
      <c r="F5" s="97"/>
      <c r="G5" s="97"/>
      <c r="H5" s="97"/>
    </row>
    <row r="6" spans="1:8" ht="15.75" customHeight="1"/>
    <row r="7" spans="1:8" ht="15.75" customHeight="1"/>
    <row r="8" spans="1:8" ht="13.5" customHeight="1">
      <c r="F8" s="106" t="s">
        <v>157</v>
      </c>
      <c r="G8" s="106"/>
      <c r="H8" s="106"/>
    </row>
    <row r="9" spans="1:8" ht="13.5" customHeight="1">
      <c r="F9" s="93" t="s">
        <v>156</v>
      </c>
      <c r="G9" s="93"/>
      <c r="H9" s="88" t="s">
        <v>156</v>
      </c>
    </row>
    <row r="10" spans="1:8" ht="15.75" customHeight="1" thickBot="1">
      <c r="F10" s="94">
        <v>2020</v>
      </c>
      <c r="G10" s="93"/>
      <c r="H10" s="94">
        <v>2019</v>
      </c>
    </row>
    <row r="11" spans="1:8" ht="13.5" customHeight="1">
      <c r="A11" s="1" t="s">
        <v>84</v>
      </c>
      <c r="F11" s="92"/>
      <c r="G11" s="92"/>
      <c r="H11" s="92"/>
    </row>
    <row r="12" spans="1:8" ht="13.5" customHeight="1">
      <c r="B12" s="1" t="s">
        <v>164</v>
      </c>
      <c r="F12" s="13">
        <v>497</v>
      </c>
      <c r="G12" s="13"/>
      <c r="H12" s="13">
        <v>877</v>
      </c>
    </row>
    <row r="13" spans="1:8" ht="13.5" customHeight="1">
      <c r="F13" s="14"/>
      <c r="G13" s="14"/>
      <c r="H13" s="14"/>
    </row>
    <row r="14" spans="1:8" ht="13.5" customHeight="1">
      <c r="A14" s="1" t="s">
        <v>133</v>
      </c>
      <c r="F14" s="14"/>
      <c r="G14" s="14"/>
      <c r="H14" s="14"/>
    </row>
    <row r="15" spans="1:8" ht="13.5" customHeight="1">
      <c r="B15" s="1" t="s">
        <v>52</v>
      </c>
      <c r="F15" s="16">
        <v>232</v>
      </c>
      <c r="G15" s="16"/>
      <c r="H15" s="16">
        <v>162</v>
      </c>
    </row>
    <row r="16" spans="1:8" ht="13.5" customHeight="1">
      <c r="B16" s="1" t="s">
        <v>53</v>
      </c>
      <c r="F16" s="16">
        <v>63</v>
      </c>
      <c r="G16" s="16"/>
      <c r="H16" s="16">
        <v>57</v>
      </c>
    </row>
    <row r="17" spans="1:8" ht="13.5" customHeight="1">
      <c r="B17" s="1" t="s">
        <v>85</v>
      </c>
      <c r="F17" s="16">
        <v>18</v>
      </c>
      <c r="G17" s="16"/>
      <c r="H17" s="16">
        <v>12</v>
      </c>
    </row>
    <row r="18" spans="1:8" ht="13.5" customHeight="1">
      <c r="B18" s="1" t="s">
        <v>171</v>
      </c>
      <c r="F18" s="4">
        <v>99</v>
      </c>
      <c r="G18" s="4"/>
      <c r="H18" s="95" t="s">
        <v>113</v>
      </c>
    </row>
    <row r="19" spans="1:8" ht="13.5" customHeight="1">
      <c r="B19" s="1" t="s">
        <v>172</v>
      </c>
      <c r="F19" s="4">
        <v>-26</v>
      </c>
      <c r="G19" s="4"/>
      <c r="H19" s="4">
        <v>-1</v>
      </c>
    </row>
    <row r="20" spans="1:8" ht="13.5" customHeight="1">
      <c r="B20" s="1" t="s">
        <v>168</v>
      </c>
      <c r="F20" s="16">
        <v>6</v>
      </c>
      <c r="G20" s="16"/>
      <c r="H20" s="16">
        <v>5</v>
      </c>
    </row>
    <row r="21" spans="1:8" ht="13.5" customHeight="1">
      <c r="B21" s="1" t="s">
        <v>54</v>
      </c>
      <c r="F21" s="16"/>
      <c r="G21" s="16"/>
      <c r="H21" s="16"/>
    </row>
    <row r="22" spans="1:8" ht="13.5" customHeight="1">
      <c r="C22" s="1" t="s">
        <v>24</v>
      </c>
      <c r="F22" s="29">
        <v>1</v>
      </c>
      <c r="G22" s="16"/>
      <c r="H22" s="29">
        <v>-58</v>
      </c>
    </row>
    <row r="23" spans="1:8" ht="13.5" customHeight="1">
      <c r="C23" s="1" t="s">
        <v>25</v>
      </c>
      <c r="F23" s="16">
        <v>-86</v>
      </c>
      <c r="G23" s="16"/>
      <c r="H23" s="16">
        <v>-31</v>
      </c>
    </row>
    <row r="24" spans="1:8" ht="13.5" customHeight="1">
      <c r="C24" s="1" t="s">
        <v>43</v>
      </c>
      <c r="F24" s="16">
        <v>-35</v>
      </c>
      <c r="G24" s="16"/>
      <c r="H24" s="49" t="s">
        <v>113</v>
      </c>
    </row>
    <row r="25" spans="1:8" ht="13.5" customHeight="1">
      <c r="C25" s="1" t="s">
        <v>44</v>
      </c>
      <c r="F25" s="16">
        <v>-32</v>
      </c>
      <c r="G25" s="16"/>
      <c r="H25" s="16">
        <v>-35</v>
      </c>
    </row>
    <row r="26" spans="1:8" ht="13.5" customHeight="1">
      <c r="C26" s="1" t="s">
        <v>104</v>
      </c>
      <c r="F26" s="16">
        <v>-193</v>
      </c>
      <c r="G26" s="16"/>
      <c r="H26" s="16">
        <v>-281</v>
      </c>
    </row>
    <row r="27" spans="1:8" ht="13.5" customHeight="1">
      <c r="A27" s="14" t="s">
        <v>96</v>
      </c>
      <c r="B27" s="14"/>
      <c r="C27" s="14"/>
      <c r="D27" s="14"/>
      <c r="F27" s="9">
        <f>SUM(F12:F26)</f>
        <v>544</v>
      </c>
      <c r="G27" s="4"/>
      <c r="H27" s="9">
        <f>SUM(H12:H26)</f>
        <v>707</v>
      </c>
    </row>
    <row r="28" spans="1:8" ht="13.5" customHeight="1">
      <c r="F28" s="4"/>
      <c r="G28" s="4"/>
      <c r="H28" s="4"/>
    </row>
    <row r="29" spans="1:8" ht="13.5" customHeight="1">
      <c r="A29" s="1" t="s">
        <v>55</v>
      </c>
      <c r="F29" s="4"/>
      <c r="G29" s="4"/>
      <c r="H29" s="4"/>
    </row>
    <row r="30" spans="1:8" ht="13.5" customHeight="1">
      <c r="B30" s="1" t="s">
        <v>56</v>
      </c>
      <c r="F30" s="4">
        <v>-92</v>
      </c>
      <c r="G30" s="4"/>
      <c r="H30" s="4">
        <v>-125</v>
      </c>
    </row>
    <row r="31" spans="1:8" ht="13.5" customHeight="1">
      <c r="B31" s="1" t="s">
        <v>182</v>
      </c>
      <c r="F31" s="4">
        <v>1</v>
      </c>
      <c r="G31" s="4"/>
      <c r="H31" s="95" t="s">
        <v>113</v>
      </c>
    </row>
    <row r="32" spans="1:8" ht="13.5" customHeight="1">
      <c r="B32" s="1" t="s">
        <v>147</v>
      </c>
      <c r="F32" s="29">
        <v>-20</v>
      </c>
      <c r="G32" s="4"/>
      <c r="H32" s="29">
        <v>-21</v>
      </c>
    </row>
    <row r="33" spans="1:8" ht="13.5" customHeight="1">
      <c r="B33" s="1" t="s">
        <v>120</v>
      </c>
      <c r="F33" s="29">
        <v>-9</v>
      </c>
      <c r="G33" s="4"/>
      <c r="H33" s="29">
        <v>-2</v>
      </c>
    </row>
    <row r="34" spans="1:8" ht="13.5" customHeight="1">
      <c r="B34" s="1" t="s">
        <v>167</v>
      </c>
      <c r="F34" s="95" t="s">
        <v>113</v>
      </c>
      <c r="G34" s="4"/>
      <c r="H34" s="29">
        <v>-1</v>
      </c>
    </row>
    <row r="35" spans="1:8" ht="13.5" customHeight="1">
      <c r="B35" s="1" t="s">
        <v>97</v>
      </c>
      <c r="F35" s="95" t="s">
        <v>113</v>
      </c>
      <c r="G35" s="4"/>
      <c r="H35" s="29">
        <v>-248</v>
      </c>
    </row>
    <row r="36" spans="1:8" ht="13.5" customHeight="1">
      <c r="A36" s="14" t="s">
        <v>154</v>
      </c>
      <c r="B36" s="14"/>
      <c r="C36" s="14"/>
      <c r="D36" s="14"/>
      <c r="F36" s="9">
        <f>SUM(F30:F35)</f>
        <v>-120</v>
      </c>
      <c r="G36" s="4"/>
      <c r="H36" s="9">
        <f>SUM(H30:H35)</f>
        <v>-397</v>
      </c>
    </row>
    <row r="37" spans="1:8" ht="13.5" customHeight="1">
      <c r="F37" s="4"/>
      <c r="G37" s="4"/>
      <c r="H37" s="4"/>
    </row>
    <row r="38" spans="1:8" ht="13.5" customHeight="1">
      <c r="A38" s="1" t="s">
        <v>57</v>
      </c>
      <c r="F38" s="4"/>
      <c r="G38" s="4"/>
      <c r="H38" s="4"/>
    </row>
    <row r="39" spans="1:8" ht="13.5" customHeight="1">
      <c r="B39" s="1" t="s">
        <v>58</v>
      </c>
      <c r="F39" s="4">
        <v>56</v>
      </c>
      <c r="G39" s="4"/>
      <c r="H39" s="4">
        <v>52</v>
      </c>
    </row>
    <row r="40" spans="1:8" ht="13.5" customHeight="1">
      <c r="B40" s="1" t="s">
        <v>105</v>
      </c>
      <c r="F40" s="4">
        <v>-34</v>
      </c>
      <c r="G40" s="4"/>
      <c r="H40" s="4">
        <v>-15</v>
      </c>
    </row>
    <row r="41" spans="1:8" ht="13.5" customHeight="1">
      <c r="B41" s="1" t="s">
        <v>59</v>
      </c>
      <c r="F41" s="4">
        <v>-167</v>
      </c>
      <c r="G41" s="4"/>
      <c r="H41" s="4">
        <v>-155</v>
      </c>
    </row>
    <row r="42" spans="1:8" ht="13.5" customHeight="1">
      <c r="B42" s="1" t="s">
        <v>175</v>
      </c>
      <c r="F42" s="4">
        <v>499</v>
      </c>
      <c r="G42" s="4"/>
      <c r="H42" s="49" t="s">
        <v>113</v>
      </c>
    </row>
    <row r="43" spans="1:8" ht="13.5" customHeight="1">
      <c r="B43" s="1" t="s">
        <v>176</v>
      </c>
      <c r="F43" s="4">
        <v>-4</v>
      </c>
      <c r="G43" s="4"/>
      <c r="H43" s="49" t="s">
        <v>113</v>
      </c>
    </row>
    <row r="44" spans="1:8" ht="13.5" customHeight="1">
      <c r="B44" s="1" t="s">
        <v>132</v>
      </c>
      <c r="F44" s="4">
        <v>798</v>
      </c>
      <c r="G44" s="4"/>
      <c r="H44" s="49" t="s">
        <v>113</v>
      </c>
    </row>
    <row r="45" spans="1:8" ht="13.5" customHeight="1">
      <c r="B45" s="1" t="s">
        <v>188</v>
      </c>
      <c r="F45" s="4">
        <v>-1413</v>
      </c>
      <c r="G45" s="4"/>
      <c r="H45" s="49" t="s">
        <v>113</v>
      </c>
    </row>
    <row r="46" spans="1:8" ht="13.5" customHeight="1">
      <c r="B46" s="1" t="s">
        <v>183</v>
      </c>
      <c r="F46" s="4">
        <v>240</v>
      </c>
      <c r="G46" s="4"/>
      <c r="H46" s="49" t="s">
        <v>113</v>
      </c>
    </row>
    <row r="47" spans="1:8" ht="13.5" customHeight="1">
      <c r="B47" s="1" t="s">
        <v>192</v>
      </c>
      <c r="F47" s="4">
        <v>-200</v>
      </c>
      <c r="G47" s="4"/>
      <c r="H47" s="49" t="s">
        <v>113</v>
      </c>
    </row>
    <row r="48" spans="1:8" ht="13.5" customHeight="1">
      <c r="B48" s="1" t="s">
        <v>177</v>
      </c>
      <c r="F48" s="4">
        <v>-4</v>
      </c>
      <c r="G48" s="4"/>
      <c r="H48" s="49" t="s">
        <v>113</v>
      </c>
    </row>
    <row r="49" spans="1:8" ht="13.5" customHeight="1">
      <c r="B49" s="1" t="s">
        <v>153</v>
      </c>
      <c r="F49" s="49" t="s">
        <v>113</v>
      </c>
      <c r="G49" s="4"/>
      <c r="H49" s="29">
        <v>-4</v>
      </c>
    </row>
    <row r="50" spans="1:8" ht="13.5" customHeight="1">
      <c r="B50" s="1" t="s">
        <v>89</v>
      </c>
      <c r="F50" s="4">
        <v>-219</v>
      </c>
      <c r="G50" s="4"/>
      <c r="H50" s="4">
        <v>-674</v>
      </c>
    </row>
    <row r="51" spans="1:8" ht="13.5" customHeight="1">
      <c r="A51" s="14" t="s">
        <v>155</v>
      </c>
      <c r="B51" s="14"/>
      <c r="C51" s="14"/>
      <c r="D51" s="14"/>
      <c r="F51" s="12">
        <f>SUM(F39:F50)</f>
        <v>-448</v>
      </c>
      <c r="H51" s="12">
        <f>SUM(H39:H50)</f>
        <v>-796</v>
      </c>
    </row>
    <row r="53" spans="1:8" ht="13.5" customHeight="1">
      <c r="A53" s="1" t="s">
        <v>60</v>
      </c>
      <c r="F53" s="49" t="s">
        <v>113</v>
      </c>
      <c r="G53" s="4"/>
      <c r="H53" s="4">
        <v>3</v>
      </c>
    </row>
    <row r="55" spans="1:8" ht="13.5" customHeight="1">
      <c r="A55" s="14" t="s">
        <v>190</v>
      </c>
      <c r="B55" s="14"/>
      <c r="C55" s="14"/>
      <c r="D55" s="14"/>
      <c r="F55" s="11">
        <f>F27+F36+F51</f>
        <v>-24</v>
      </c>
      <c r="H55" s="11">
        <f>H27+H36+H51+H53</f>
        <v>-483</v>
      </c>
    </row>
    <row r="57" spans="1:8" s="36" customFormat="1" ht="13.5" customHeight="1">
      <c r="A57" s="36" t="s">
        <v>145</v>
      </c>
      <c r="F57" s="19">
        <v>1388</v>
      </c>
      <c r="G57" s="37"/>
      <c r="H57" s="19">
        <v>2254</v>
      </c>
    </row>
    <row r="59" spans="1:8" ht="13.5" customHeight="1" thickBot="1">
      <c r="A59" s="1" t="s">
        <v>146</v>
      </c>
      <c r="F59" s="5">
        <f>SUM(F55:F57)</f>
        <v>1364</v>
      </c>
      <c r="H59" s="5">
        <f>SUM(H55:H57)</f>
        <v>1771</v>
      </c>
    </row>
    <row r="60" spans="1:8" ht="13.5" customHeight="1" thickTop="1"/>
    <row r="62" spans="1:8" ht="13.5" customHeight="1">
      <c r="A62" s="1" t="s">
        <v>150</v>
      </c>
    </row>
    <row r="64" spans="1:8" ht="13.5" customHeight="1">
      <c r="B64" s="1" t="s">
        <v>23</v>
      </c>
      <c r="F64" s="3">
        <v>1358</v>
      </c>
      <c r="G64" s="3"/>
      <c r="H64" s="3">
        <v>1765</v>
      </c>
    </row>
    <row r="65" spans="1:8" ht="13.5" customHeight="1">
      <c r="B65" s="1" t="s">
        <v>148</v>
      </c>
      <c r="F65" s="4">
        <v>6</v>
      </c>
      <c r="G65" s="4"/>
      <c r="H65" s="4">
        <v>6</v>
      </c>
    </row>
    <row r="66" spans="1:8" ht="13.5" customHeight="1" thickBot="1">
      <c r="B66" s="1" t="s">
        <v>149</v>
      </c>
      <c r="F66" s="10">
        <f>SUM(F64:F65)</f>
        <v>1364</v>
      </c>
      <c r="G66" s="4"/>
      <c r="H66" s="10">
        <f>SUM(H64:H65)</f>
        <v>1771</v>
      </c>
    </row>
    <row r="67" spans="1:8" ht="13.5" customHeight="1" thickTop="1">
      <c r="F67" s="40"/>
      <c r="G67" s="40"/>
      <c r="H67" s="40"/>
    </row>
    <row r="69" spans="1:8" ht="13.5" customHeight="1">
      <c r="A69" s="1" t="s">
        <v>61</v>
      </c>
    </row>
    <row r="71" spans="1:8" ht="13.5" customHeight="1">
      <c r="B71" s="1" t="s">
        <v>121</v>
      </c>
      <c r="F71" s="3">
        <v>325</v>
      </c>
      <c r="H71" s="3">
        <v>108</v>
      </c>
    </row>
    <row r="72" spans="1:8" ht="13.5" customHeight="1">
      <c r="B72" s="1" t="s">
        <v>103</v>
      </c>
      <c r="F72" s="3">
        <v>53</v>
      </c>
      <c r="H72" s="3">
        <v>61</v>
      </c>
    </row>
    <row r="74" spans="1:8" ht="13.5" customHeight="1">
      <c r="B74" s="50"/>
    </row>
    <row r="76" spans="1:8" ht="13.5" customHeight="1">
      <c r="A76" s="57" t="s">
        <v>62</v>
      </c>
      <c r="B76" s="57"/>
      <c r="C76" s="57"/>
      <c r="D76" s="57"/>
      <c r="E76" s="57"/>
      <c r="F76" s="57"/>
      <c r="G76" s="57"/>
      <c r="H76" s="57"/>
    </row>
    <row r="79" spans="1:8" ht="13.5" customHeight="1">
      <c r="A79" s="98" t="s">
        <v>137</v>
      </c>
      <c r="B79" s="98"/>
      <c r="C79" s="98"/>
      <c r="D79" s="98"/>
      <c r="E79" s="98"/>
      <c r="F79" s="98"/>
      <c r="G79" s="98"/>
      <c r="H79" s="98"/>
    </row>
  </sheetData>
  <sheetProtection algorithmName="SHA-512" hashValue="PwbMgIVs5TzBi892wcPWIyLUqbsNSiP6JtL/DlZSwx/eyO/zMHB8zkCpWebdQchZfNXuGB8FhnVB2UzeBZMXiA==" saltValue="sctJT2tQL+CX8QkQwQThXg==" spinCount="100000" sheet="1" objects="1" scenarios="1"/>
  <mergeCells count="7">
    <mergeCell ref="A4:H4"/>
    <mergeCell ref="A5:H5"/>
    <mergeCell ref="A79:H79"/>
    <mergeCell ref="A1:H1"/>
    <mergeCell ref="A2:H2"/>
    <mergeCell ref="A3:H3"/>
    <mergeCell ref="F8:H8"/>
  </mergeCells>
  <printOptions horizontalCentered="1"/>
  <pageMargins left="0.7" right="0.7" top="0.75" bottom="0.75" header="0.3" footer="0.3"/>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R47"/>
  <sheetViews>
    <sheetView zoomScale="84" zoomScaleNormal="84" workbookViewId="0">
      <selection sqref="A1:P1"/>
    </sheetView>
  </sheetViews>
  <sheetFormatPr defaultRowHeight="13.5" customHeight="1"/>
  <cols>
    <col min="1" max="1" width="4.7109375" style="1" customWidth="1"/>
    <col min="2" max="2" width="4.42578125" style="1" customWidth="1"/>
    <col min="3" max="3" width="44.85546875" style="1" customWidth="1"/>
    <col min="4" max="4" width="2.7109375" style="1" customWidth="1"/>
    <col min="5" max="6" width="10.7109375" style="1" customWidth="1"/>
    <col min="7" max="7" width="2.7109375" style="1" customWidth="1"/>
    <col min="8" max="9" width="10.7109375" style="1" customWidth="1"/>
    <col min="10" max="10" width="2.7109375" style="1" customWidth="1"/>
    <col min="11" max="12" width="10.7109375" style="1" customWidth="1"/>
    <col min="13" max="13" width="2.7109375" style="1" customWidth="1"/>
    <col min="14" max="14" width="10.7109375" style="1" customWidth="1"/>
    <col min="15" max="15" width="10.5703125" style="1" customWidth="1"/>
    <col min="16" max="16" width="2.7109375" style="1" hidden="1" customWidth="1"/>
    <col min="17" max="16384" width="9.140625" style="1"/>
  </cols>
  <sheetData>
    <row r="1" spans="1:16" s="8" customFormat="1" ht="15.75" customHeight="1">
      <c r="A1" s="97" t="s">
        <v>0</v>
      </c>
      <c r="B1" s="97"/>
      <c r="C1" s="97"/>
      <c r="D1" s="97"/>
      <c r="E1" s="97"/>
      <c r="F1" s="97"/>
      <c r="G1" s="97"/>
      <c r="H1" s="97"/>
      <c r="I1" s="97"/>
      <c r="J1" s="97"/>
      <c r="K1" s="97"/>
      <c r="L1" s="97"/>
      <c r="M1" s="97"/>
      <c r="N1" s="97"/>
      <c r="O1" s="97"/>
      <c r="P1" s="97"/>
    </row>
    <row r="2" spans="1:16" s="8" customFormat="1" ht="15.75" customHeight="1">
      <c r="A2" s="97" t="s">
        <v>109</v>
      </c>
      <c r="B2" s="97"/>
      <c r="C2" s="97"/>
      <c r="D2" s="97"/>
      <c r="E2" s="97"/>
      <c r="F2" s="97"/>
      <c r="G2" s="97"/>
      <c r="H2" s="97"/>
      <c r="I2" s="97"/>
      <c r="J2" s="97"/>
      <c r="K2" s="97"/>
      <c r="L2" s="97"/>
      <c r="M2" s="97"/>
      <c r="N2" s="97"/>
      <c r="O2" s="97"/>
      <c r="P2" s="97"/>
    </row>
    <row r="3" spans="1:16" s="8" customFormat="1" ht="15.75" customHeight="1">
      <c r="A3" s="97" t="s">
        <v>2</v>
      </c>
      <c r="B3" s="97"/>
      <c r="C3" s="97"/>
      <c r="D3" s="97"/>
      <c r="E3" s="97"/>
      <c r="F3" s="97"/>
      <c r="G3" s="97"/>
      <c r="H3" s="97"/>
      <c r="I3" s="97"/>
      <c r="J3" s="97"/>
      <c r="K3" s="97"/>
      <c r="L3" s="97"/>
      <c r="M3" s="97"/>
      <c r="N3" s="97"/>
      <c r="O3" s="97"/>
      <c r="P3" s="97"/>
    </row>
    <row r="4" spans="1:16" s="8" customFormat="1" ht="15.75" customHeight="1">
      <c r="A4" s="97" t="s">
        <v>3</v>
      </c>
      <c r="B4" s="97"/>
      <c r="C4" s="97"/>
      <c r="D4" s="97"/>
      <c r="E4" s="97"/>
      <c r="F4" s="97"/>
      <c r="G4" s="97"/>
      <c r="H4" s="97"/>
      <c r="I4" s="97"/>
      <c r="J4" s="97"/>
      <c r="K4" s="97"/>
      <c r="L4" s="97"/>
      <c r="M4" s="97"/>
      <c r="N4" s="97"/>
      <c r="O4" s="97"/>
      <c r="P4" s="97"/>
    </row>
    <row r="5" spans="1:16" s="8" customFormat="1" ht="15.75" customHeight="1">
      <c r="A5" s="97" t="s">
        <v>4</v>
      </c>
      <c r="B5" s="97"/>
      <c r="C5" s="97"/>
      <c r="D5" s="97"/>
      <c r="E5" s="97"/>
      <c r="F5" s="97"/>
      <c r="G5" s="97"/>
      <c r="H5" s="97"/>
      <c r="I5" s="97"/>
      <c r="J5" s="97"/>
      <c r="K5" s="97"/>
      <c r="L5" s="97"/>
      <c r="M5" s="97"/>
      <c r="N5" s="97"/>
      <c r="O5" s="97"/>
      <c r="P5" s="97"/>
    </row>
    <row r="6" spans="1:16" ht="15.75" customHeight="1"/>
    <row r="7" spans="1:16" ht="13.5" customHeight="1">
      <c r="E7" s="106" t="s">
        <v>15</v>
      </c>
      <c r="F7" s="106"/>
      <c r="G7" s="106"/>
      <c r="H7" s="106"/>
      <c r="I7" s="106"/>
      <c r="J7" s="7"/>
      <c r="K7" s="106" t="s">
        <v>157</v>
      </c>
      <c r="L7" s="106"/>
      <c r="M7" s="106"/>
      <c r="N7" s="106"/>
      <c r="O7" s="106"/>
    </row>
    <row r="8" spans="1:16" ht="13.5" customHeight="1">
      <c r="E8" s="106" t="s">
        <v>156</v>
      </c>
      <c r="F8" s="106"/>
      <c r="G8" s="106"/>
      <c r="H8" s="106"/>
      <c r="I8" s="106"/>
      <c r="J8" s="7"/>
      <c r="K8" s="106" t="s">
        <v>156</v>
      </c>
      <c r="L8" s="106"/>
      <c r="M8" s="106"/>
      <c r="N8" s="106"/>
      <c r="O8" s="106"/>
    </row>
    <row r="9" spans="1:16" ht="30.75" customHeight="1" thickBot="1">
      <c r="C9" s="14"/>
      <c r="D9" s="14"/>
      <c r="E9" s="56">
        <v>2020</v>
      </c>
      <c r="F9" s="31" t="s">
        <v>63</v>
      </c>
      <c r="G9" s="62"/>
      <c r="H9" s="56">
        <v>2019</v>
      </c>
      <c r="I9" s="31" t="s">
        <v>63</v>
      </c>
      <c r="J9" s="62"/>
      <c r="K9" s="56">
        <v>2020</v>
      </c>
      <c r="L9" s="31" t="s">
        <v>63</v>
      </c>
      <c r="M9" s="62"/>
      <c r="N9" s="56">
        <v>2019</v>
      </c>
      <c r="O9" s="31" t="s">
        <v>63</v>
      </c>
    </row>
    <row r="10" spans="1:16" ht="13.5" customHeight="1">
      <c r="C10" s="14"/>
      <c r="D10" s="14"/>
      <c r="E10" s="14"/>
      <c r="F10" s="14"/>
      <c r="G10" s="14"/>
      <c r="H10" s="109"/>
      <c r="I10" s="109"/>
      <c r="J10" s="32"/>
      <c r="K10" s="14"/>
      <c r="L10" s="14"/>
      <c r="M10" s="14"/>
      <c r="N10" s="109"/>
      <c r="O10" s="109"/>
    </row>
    <row r="11" spans="1:16" ht="13.5" customHeight="1">
      <c r="A11" s="1" t="s">
        <v>163</v>
      </c>
      <c r="C11" s="14"/>
      <c r="D11" s="14"/>
      <c r="E11" s="13">
        <v>199</v>
      </c>
      <c r="F11" s="27">
        <v>0.64</v>
      </c>
      <c r="G11" s="14"/>
      <c r="H11" s="13">
        <v>191</v>
      </c>
      <c r="I11" s="27">
        <v>0.6</v>
      </c>
      <c r="J11" s="14"/>
      <c r="K11" s="13">
        <v>497</v>
      </c>
      <c r="L11" s="27">
        <v>1.59</v>
      </c>
      <c r="M11" s="50"/>
      <c r="N11" s="13">
        <v>877</v>
      </c>
      <c r="O11" s="27">
        <v>2.74</v>
      </c>
      <c r="P11" s="50"/>
    </row>
    <row r="12" spans="1:16" ht="13.5" customHeight="1">
      <c r="B12" s="1" t="s">
        <v>64</v>
      </c>
      <c r="C12" s="14"/>
      <c r="D12" s="14"/>
      <c r="E12" s="14"/>
      <c r="F12" s="14"/>
      <c r="G12" s="14"/>
      <c r="H12" s="14"/>
      <c r="I12" s="14"/>
      <c r="J12" s="14"/>
      <c r="K12" s="14"/>
      <c r="L12" s="14"/>
      <c r="M12" s="14"/>
      <c r="N12" s="14"/>
      <c r="O12" s="14"/>
      <c r="P12" s="14"/>
    </row>
    <row r="13" spans="1:16" ht="13.5" customHeight="1">
      <c r="C13" s="14" t="s">
        <v>178</v>
      </c>
      <c r="D13" s="14"/>
      <c r="E13" s="91" t="s">
        <v>159</v>
      </c>
      <c r="F13" s="69" t="s">
        <v>159</v>
      </c>
      <c r="G13" s="14"/>
      <c r="H13" s="91" t="s">
        <v>159</v>
      </c>
      <c r="I13" s="69" t="s">
        <v>159</v>
      </c>
      <c r="J13" s="14"/>
      <c r="K13" s="16">
        <v>99</v>
      </c>
      <c r="L13" s="34">
        <v>0.32</v>
      </c>
      <c r="M13" s="14"/>
      <c r="N13" s="91" t="s">
        <v>159</v>
      </c>
      <c r="O13" s="69" t="s">
        <v>159</v>
      </c>
      <c r="P13" s="14"/>
    </row>
    <row r="14" spans="1:16" ht="13.5" customHeight="1">
      <c r="C14" s="14" t="s">
        <v>65</v>
      </c>
      <c r="D14" s="14"/>
      <c r="E14" s="16">
        <v>45</v>
      </c>
      <c r="F14" s="34">
        <v>0.15</v>
      </c>
      <c r="G14" s="14"/>
      <c r="H14" s="16">
        <v>25</v>
      </c>
      <c r="I14" s="34">
        <v>0.08</v>
      </c>
      <c r="J14" s="14"/>
      <c r="K14" s="16">
        <v>139</v>
      </c>
      <c r="L14" s="34">
        <v>0.45</v>
      </c>
      <c r="M14" s="14"/>
      <c r="N14" s="16">
        <v>79</v>
      </c>
      <c r="O14" s="34">
        <v>0.25</v>
      </c>
      <c r="P14" s="14"/>
    </row>
    <row r="15" spans="1:16" ht="13.5" customHeight="1">
      <c r="C15" s="14" t="s">
        <v>66</v>
      </c>
      <c r="D15" s="14"/>
      <c r="E15" s="29">
        <v>13</v>
      </c>
      <c r="F15" s="69">
        <v>0.04</v>
      </c>
      <c r="G15" s="14"/>
      <c r="H15" s="29">
        <v>11</v>
      </c>
      <c r="I15" s="69">
        <v>0.03</v>
      </c>
      <c r="J15" s="14"/>
      <c r="K15" s="16">
        <v>41</v>
      </c>
      <c r="L15" s="34">
        <v>0.13</v>
      </c>
      <c r="M15" s="14"/>
      <c r="N15" s="16">
        <v>25</v>
      </c>
      <c r="O15" s="34">
        <v>0.08</v>
      </c>
      <c r="P15" s="14"/>
    </row>
    <row r="16" spans="1:16" ht="13.5" customHeight="1">
      <c r="C16" s="14" t="s">
        <v>67</v>
      </c>
      <c r="D16" s="14"/>
      <c r="E16" s="16">
        <v>9</v>
      </c>
      <c r="F16" s="34">
        <v>0.03</v>
      </c>
      <c r="G16" s="14"/>
      <c r="H16" s="16">
        <v>12</v>
      </c>
      <c r="I16" s="34">
        <v>0.04</v>
      </c>
      <c r="J16" s="14"/>
      <c r="K16" s="16">
        <v>33</v>
      </c>
      <c r="L16" s="34">
        <v>0.11</v>
      </c>
      <c r="M16" s="14"/>
      <c r="N16" s="16">
        <v>32</v>
      </c>
      <c r="O16" s="34">
        <v>0.1</v>
      </c>
      <c r="P16" s="14"/>
    </row>
    <row r="17" spans="1:16" ht="13.5" customHeight="1">
      <c r="C17" s="14" t="s">
        <v>115</v>
      </c>
      <c r="D17" s="14"/>
      <c r="E17" s="91" t="s">
        <v>159</v>
      </c>
      <c r="F17" s="91" t="s">
        <v>159</v>
      </c>
      <c r="G17" s="14"/>
      <c r="H17" s="29">
        <v>6</v>
      </c>
      <c r="I17" s="69">
        <v>0.02</v>
      </c>
      <c r="J17" s="14"/>
      <c r="K17" s="91" t="s">
        <v>159</v>
      </c>
      <c r="L17" s="91" t="s">
        <v>159</v>
      </c>
      <c r="M17" s="14"/>
      <c r="N17" s="16">
        <v>12</v>
      </c>
      <c r="O17" s="34">
        <v>0.04</v>
      </c>
      <c r="P17" s="14"/>
    </row>
    <row r="18" spans="1:16" ht="13.5" customHeight="1">
      <c r="C18" s="14" t="s">
        <v>116</v>
      </c>
      <c r="D18" s="14"/>
      <c r="E18" s="91" t="s">
        <v>159</v>
      </c>
      <c r="F18" s="91" t="s">
        <v>159</v>
      </c>
      <c r="G18" s="14"/>
      <c r="H18" s="29">
        <v>1</v>
      </c>
      <c r="I18" s="69" t="s">
        <v>159</v>
      </c>
      <c r="J18" s="14"/>
      <c r="K18" s="91" t="s">
        <v>159</v>
      </c>
      <c r="L18" s="91" t="s">
        <v>159</v>
      </c>
      <c r="M18" s="14"/>
      <c r="N18" s="16">
        <v>2</v>
      </c>
      <c r="O18" s="34">
        <v>0.01</v>
      </c>
      <c r="P18" s="14"/>
    </row>
    <row r="19" spans="1:16" ht="13.5" customHeight="1">
      <c r="C19" s="14" t="s">
        <v>184</v>
      </c>
      <c r="D19" s="14"/>
      <c r="E19" s="29">
        <v>1</v>
      </c>
      <c r="F19" s="91" t="s">
        <v>159</v>
      </c>
      <c r="G19" s="14"/>
      <c r="H19" s="91" t="s">
        <v>159</v>
      </c>
      <c r="I19" s="91" t="s">
        <v>159</v>
      </c>
      <c r="J19" s="14"/>
      <c r="K19" s="16">
        <v>1</v>
      </c>
      <c r="L19" s="91" t="s">
        <v>159</v>
      </c>
      <c r="M19" s="14"/>
      <c r="N19" s="91" t="s">
        <v>159</v>
      </c>
      <c r="O19" s="91" t="s">
        <v>159</v>
      </c>
      <c r="P19" s="14"/>
    </row>
    <row r="20" spans="1:16" ht="13.5" customHeight="1">
      <c r="C20" s="14" t="s">
        <v>68</v>
      </c>
      <c r="D20" s="14"/>
      <c r="E20" s="29">
        <v>1</v>
      </c>
      <c r="F20" s="91" t="s">
        <v>159</v>
      </c>
      <c r="G20" s="14"/>
      <c r="H20" s="16">
        <v>11</v>
      </c>
      <c r="I20" s="69">
        <v>0.03</v>
      </c>
      <c r="J20" s="14"/>
      <c r="K20" s="16">
        <v>-22</v>
      </c>
      <c r="L20" s="69">
        <v>-7.0000000000000007E-2</v>
      </c>
      <c r="M20" s="14"/>
      <c r="N20" s="16">
        <v>17</v>
      </c>
      <c r="O20" s="69">
        <v>0.05</v>
      </c>
      <c r="P20" s="14"/>
    </row>
    <row r="21" spans="1:16" ht="13.5" customHeight="1">
      <c r="C21" s="14" t="s">
        <v>151</v>
      </c>
      <c r="D21" s="14"/>
      <c r="E21" s="91" t="s">
        <v>159</v>
      </c>
      <c r="F21" s="91" t="s">
        <v>159</v>
      </c>
      <c r="G21" s="14"/>
      <c r="H21" s="91" t="s">
        <v>159</v>
      </c>
      <c r="I21" s="69" t="s">
        <v>159</v>
      </c>
      <c r="J21" s="14"/>
      <c r="K21" s="91" t="s">
        <v>159</v>
      </c>
      <c r="L21" s="91" t="s">
        <v>159</v>
      </c>
      <c r="M21" s="14"/>
      <c r="N21" s="16">
        <v>-299</v>
      </c>
      <c r="O21" s="69">
        <v>-0.93</v>
      </c>
    </row>
    <row r="22" spans="1:16" ht="13.5" customHeight="1">
      <c r="C22" s="14" t="s">
        <v>69</v>
      </c>
      <c r="D22" s="14"/>
      <c r="E22" s="16">
        <v>-25</v>
      </c>
      <c r="F22" s="34">
        <v>-0.08</v>
      </c>
      <c r="G22" s="14"/>
      <c r="H22" s="16">
        <v>-17</v>
      </c>
      <c r="I22" s="34">
        <v>-0.04</v>
      </c>
      <c r="J22" s="14"/>
      <c r="K22" s="16">
        <v>-70</v>
      </c>
      <c r="L22" s="34">
        <v>-0.23</v>
      </c>
      <c r="M22" s="14"/>
      <c r="N22" s="16">
        <v>-33</v>
      </c>
      <c r="O22" s="34">
        <v>-0.11</v>
      </c>
    </row>
    <row r="23" spans="1:16" ht="13.5" customHeight="1" thickBot="1">
      <c r="A23" s="1" t="s">
        <v>118</v>
      </c>
      <c r="C23" s="14"/>
      <c r="D23" s="14"/>
      <c r="E23" s="17">
        <f>SUM(E11:E22)</f>
        <v>243</v>
      </c>
      <c r="F23" s="35">
        <f>SUM(F11:F22)</f>
        <v>0.78000000000000014</v>
      </c>
      <c r="G23" s="14"/>
      <c r="H23" s="17">
        <f>SUM(H11:H22)</f>
        <v>240</v>
      </c>
      <c r="I23" s="35">
        <f>SUM(I11:I22)</f>
        <v>0.76</v>
      </c>
      <c r="J23" s="14"/>
      <c r="K23" s="17">
        <f>SUM(K11:K22)</f>
        <v>718</v>
      </c>
      <c r="L23" s="35">
        <f>SUM(L11:L22)</f>
        <v>2.3000000000000003</v>
      </c>
      <c r="M23" s="50"/>
      <c r="N23" s="17">
        <f>SUM(N11:N22)</f>
        <v>712</v>
      </c>
      <c r="O23" s="35">
        <f>SUM(O11:O22)</f>
        <v>2.23</v>
      </c>
      <c r="P23" s="50"/>
    </row>
    <row r="24" spans="1:16" ht="13.5" customHeight="1" thickTop="1">
      <c r="C24" s="14"/>
      <c r="D24" s="14"/>
      <c r="E24" s="14"/>
      <c r="F24" s="14"/>
      <c r="G24" s="14"/>
      <c r="H24" s="14"/>
      <c r="I24" s="14"/>
      <c r="J24" s="14"/>
      <c r="K24" s="14"/>
      <c r="L24" s="14"/>
      <c r="M24" s="14"/>
      <c r="N24" s="14"/>
      <c r="O24" s="14"/>
    </row>
    <row r="25" spans="1:16" ht="13.5" customHeight="1">
      <c r="C25" s="14"/>
      <c r="D25" s="14"/>
      <c r="E25" s="14"/>
      <c r="F25" s="14"/>
      <c r="G25" s="14"/>
      <c r="H25" s="14"/>
      <c r="I25" s="14"/>
      <c r="J25" s="14"/>
      <c r="K25" s="14"/>
      <c r="L25" s="14"/>
      <c r="M25" s="14"/>
      <c r="N25" s="14"/>
      <c r="O25" s="14"/>
    </row>
    <row r="26" spans="1:16" ht="45.75" customHeight="1">
      <c r="A26" s="107" t="s">
        <v>180</v>
      </c>
      <c r="B26" s="107"/>
      <c r="C26" s="107"/>
      <c r="D26" s="107"/>
      <c r="E26" s="107"/>
      <c r="F26" s="107"/>
      <c r="G26" s="107"/>
      <c r="H26" s="107"/>
      <c r="I26" s="107"/>
      <c r="J26" s="107"/>
      <c r="K26" s="107"/>
      <c r="L26" s="107"/>
      <c r="M26" s="107"/>
      <c r="N26" s="107"/>
      <c r="O26" s="107"/>
    </row>
    <row r="27" spans="1:16" ht="9" customHeight="1">
      <c r="A27" s="110"/>
      <c r="B27" s="111"/>
      <c r="C27" s="111"/>
      <c r="D27" s="111"/>
      <c r="E27" s="111"/>
      <c r="F27" s="111"/>
      <c r="G27" s="111"/>
      <c r="H27" s="111"/>
      <c r="I27" s="111"/>
      <c r="J27" s="111"/>
      <c r="K27" s="63"/>
      <c r="L27" s="63"/>
      <c r="M27" s="63"/>
      <c r="N27" s="63"/>
      <c r="O27" s="63"/>
    </row>
    <row r="28" spans="1:16" ht="45" customHeight="1">
      <c r="A28" s="107" t="s">
        <v>187</v>
      </c>
      <c r="B28" s="107"/>
      <c r="C28" s="107"/>
      <c r="D28" s="107"/>
      <c r="E28" s="107"/>
      <c r="F28" s="107"/>
      <c r="G28" s="107"/>
      <c r="H28" s="107"/>
      <c r="I28" s="107"/>
      <c r="J28" s="107"/>
      <c r="K28" s="107"/>
      <c r="L28" s="107"/>
      <c r="M28" s="107"/>
      <c r="N28" s="107"/>
      <c r="O28" s="107"/>
    </row>
    <row r="29" spans="1:16" ht="21" customHeight="1">
      <c r="A29" s="96"/>
      <c r="B29" s="107" t="s">
        <v>179</v>
      </c>
      <c r="C29" s="107"/>
      <c r="D29" s="107"/>
      <c r="E29" s="107"/>
      <c r="F29" s="107"/>
      <c r="G29" s="107"/>
      <c r="H29" s="107"/>
      <c r="I29" s="107"/>
      <c r="J29" s="107"/>
      <c r="K29" s="107"/>
      <c r="L29" s="107"/>
      <c r="M29" s="107"/>
      <c r="N29" s="107"/>
      <c r="O29" s="107"/>
    </row>
    <row r="30" spans="1:16" ht="59.25" customHeight="1">
      <c r="A30" s="60"/>
      <c r="B30" s="107" t="s">
        <v>130</v>
      </c>
      <c r="C30" s="107"/>
      <c r="D30" s="107"/>
      <c r="E30" s="107"/>
      <c r="F30" s="107"/>
      <c r="G30" s="107"/>
      <c r="H30" s="107"/>
      <c r="I30" s="107"/>
      <c r="J30" s="107"/>
      <c r="K30" s="107"/>
      <c r="L30" s="107"/>
      <c r="M30" s="107"/>
      <c r="N30" s="107"/>
      <c r="O30" s="107"/>
    </row>
    <row r="31" spans="1:16" ht="45.75" customHeight="1">
      <c r="A31" s="60"/>
      <c r="B31" s="107" t="s">
        <v>123</v>
      </c>
      <c r="C31" s="107"/>
      <c r="D31" s="107"/>
      <c r="E31" s="107"/>
      <c r="F31" s="107"/>
      <c r="G31" s="107"/>
      <c r="H31" s="107"/>
      <c r="I31" s="107"/>
      <c r="J31" s="107"/>
      <c r="K31" s="107"/>
      <c r="L31" s="107"/>
      <c r="M31" s="107"/>
      <c r="N31" s="107"/>
      <c r="O31" s="107"/>
    </row>
    <row r="32" spans="1:16" ht="31.5" customHeight="1">
      <c r="A32" s="59"/>
      <c r="B32" s="108" t="s">
        <v>117</v>
      </c>
      <c r="C32" s="108"/>
      <c r="D32" s="108"/>
      <c r="E32" s="108"/>
      <c r="F32" s="108"/>
      <c r="G32" s="108"/>
      <c r="H32" s="108"/>
      <c r="I32" s="108"/>
      <c r="J32" s="108"/>
      <c r="K32" s="108"/>
      <c r="L32" s="108"/>
      <c r="M32" s="108"/>
      <c r="N32" s="108"/>
      <c r="O32" s="108"/>
    </row>
    <row r="33" spans="1:18" ht="32.25" customHeight="1">
      <c r="A33" s="59"/>
      <c r="B33" s="108" t="s">
        <v>173</v>
      </c>
      <c r="C33" s="108"/>
      <c r="D33" s="108"/>
      <c r="E33" s="108"/>
      <c r="F33" s="108"/>
      <c r="G33" s="108"/>
      <c r="H33" s="108"/>
      <c r="I33" s="108"/>
      <c r="J33" s="108"/>
      <c r="K33" s="108"/>
      <c r="L33" s="108"/>
      <c r="M33" s="108"/>
      <c r="N33" s="108"/>
      <c r="O33" s="108"/>
      <c r="P33" s="58"/>
      <c r="Q33" s="58"/>
      <c r="R33" s="58"/>
    </row>
    <row r="34" spans="1:18" ht="32.25" customHeight="1">
      <c r="A34" s="59"/>
      <c r="B34" s="108" t="s">
        <v>189</v>
      </c>
      <c r="C34" s="108"/>
      <c r="D34" s="108"/>
      <c r="E34" s="108"/>
      <c r="F34" s="108"/>
      <c r="G34" s="108"/>
      <c r="H34" s="108"/>
      <c r="I34" s="108"/>
      <c r="J34" s="108"/>
      <c r="K34" s="108"/>
      <c r="L34" s="108"/>
      <c r="M34" s="108"/>
      <c r="N34" s="108"/>
      <c r="O34" s="108"/>
      <c r="P34" s="58"/>
      <c r="Q34" s="58"/>
      <c r="R34" s="58"/>
    </row>
    <row r="35" spans="1:18" ht="20.25" customHeight="1">
      <c r="A35" s="18"/>
      <c r="B35" s="108" t="s">
        <v>122</v>
      </c>
      <c r="C35" s="108"/>
      <c r="D35" s="108"/>
      <c r="E35" s="108"/>
      <c r="F35" s="108"/>
      <c r="G35" s="108"/>
      <c r="H35" s="108"/>
      <c r="I35" s="108"/>
      <c r="J35" s="108"/>
      <c r="K35" s="108"/>
      <c r="L35" s="108"/>
      <c r="M35" s="108"/>
      <c r="N35" s="108"/>
      <c r="O35" s="108"/>
    </row>
    <row r="36" spans="1:18" ht="32.25" customHeight="1">
      <c r="A36" s="59"/>
      <c r="B36" s="113" t="s">
        <v>152</v>
      </c>
      <c r="C36" s="113"/>
      <c r="D36" s="113"/>
      <c r="E36" s="113"/>
      <c r="F36" s="113"/>
      <c r="G36" s="113"/>
      <c r="H36" s="113"/>
      <c r="I36" s="113"/>
      <c r="J36" s="113"/>
      <c r="K36" s="113"/>
      <c r="L36" s="113"/>
      <c r="M36" s="113"/>
      <c r="N36" s="113"/>
      <c r="O36" s="113"/>
    </row>
    <row r="37" spans="1:18" ht="9" customHeight="1"/>
    <row r="38" spans="1:18" ht="66" customHeight="1">
      <c r="A38" s="112" t="s">
        <v>71</v>
      </c>
      <c r="B38" s="112"/>
      <c r="C38" s="112"/>
      <c r="D38" s="112"/>
      <c r="E38" s="112"/>
      <c r="F38" s="112"/>
      <c r="G38" s="112"/>
      <c r="H38" s="112"/>
      <c r="I38" s="112"/>
      <c r="J38" s="112"/>
      <c r="K38" s="112"/>
      <c r="L38" s="112"/>
      <c r="M38" s="112"/>
      <c r="N38" s="112"/>
      <c r="O38" s="112"/>
    </row>
    <row r="39" spans="1:18" ht="9.75" customHeight="1"/>
    <row r="40" spans="1:18" ht="78" customHeight="1">
      <c r="A40" s="112" t="s">
        <v>99</v>
      </c>
      <c r="B40" s="112"/>
      <c r="C40" s="112"/>
      <c r="D40" s="112"/>
      <c r="E40" s="112"/>
      <c r="F40" s="112"/>
      <c r="G40" s="112"/>
      <c r="H40" s="112"/>
      <c r="I40" s="112"/>
      <c r="J40" s="112"/>
      <c r="K40" s="112"/>
      <c r="L40" s="112"/>
      <c r="M40" s="112"/>
      <c r="N40" s="112"/>
      <c r="O40" s="112"/>
    </row>
    <row r="41" spans="1:18" ht="9.75" customHeight="1"/>
    <row r="42" spans="1:18" ht="45" customHeight="1">
      <c r="A42" s="112" t="s">
        <v>72</v>
      </c>
      <c r="B42" s="112"/>
      <c r="C42" s="112"/>
      <c r="D42" s="112"/>
      <c r="E42" s="112"/>
      <c r="F42" s="112"/>
      <c r="G42" s="112"/>
      <c r="H42" s="112"/>
      <c r="I42" s="112"/>
      <c r="J42" s="112"/>
      <c r="K42" s="112"/>
      <c r="L42" s="112"/>
      <c r="M42" s="112"/>
      <c r="N42" s="112"/>
      <c r="O42" s="112"/>
    </row>
    <row r="43" spans="1:18" ht="9" customHeight="1"/>
    <row r="44" spans="1:18" ht="13.5" customHeight="1">
      <c r="A44" s="1" t="s">
        <v>70</v>
      </c>
    </row>
    <row r="45" spans="1:18" ht="13.5" customHeight="1">
      <c r="A45" s="98"/>
      <c r="B45" s="98"/>
      <c r="C45" s="98"/>
      <c r="D45" s="98"/>
      <c r="E45" s="98"/>
      <c r="F45" s="98"/>
      <c r="G45" s="98"/>
      <c r="H45" s="98"/>
      <c r="I45" s="98"/>
      <c r="J45" s="98"/>
      <c r="K45" s="98"/>
      <c r="L45" s="98"/>
      <c r="M45" s="98"/>
      <c r="N45" s="98"/>
      <c r="O45" s="98"/>
    </row>
    <row r="47" spans="1:18" ht="13.5" customHeight="1">
      <c r="A47" s="98" t="s">
        <v>50</v>
      </c>
      <c r="B47" s="98"/>
      <c r="C47" s="98"/>
      <c r="D47" s="98"/>
      <c r="E47" s="98"/>
      <c r="F47" s="98"/>
      <c r="G47" s="98"/>
      <c r="H47" s="98"/>
      <c r="I47" s="98"/>
      <c r="J47" s="98"/>
      <c r="K47" s="98"/>
      <c r="L47" s="98"/>
      <c r="M47" s="98"/>
      <c r="N47" s="98"/>
      <c r="O47" s="98"/>
    </row>
  </sheetData>
  <sheetProtection algorithmName="SHA-512" hashValue="hzqglv5ezLTPEBB9hcaZGoou1gp0MKa/CcD+ZYvC9w3rqjZpWpTtFqa8PpR2wQ5avOeByYJDjY707EGFNOMzOw==" saltValue="96/0PuuMshW0IOrBfC5QHg==" spinCount="100000" sheet="1" objects="1" scenarios="1"/>
  <mergeCells count="27">
    <mergeCell ref="A47:O47"/>
    <mergeCell ref="A45:O45"/>
    <mergeCell ref="B30:O30"/>
    <mergeCell ref="A27:J27"/>
    <mergeCell ref="A28:O28"/>
    <mergeCell ref="A42:O42"/>
    <mergeCell ref="B31:O31"/>
    <mergeCell ref="A40:O40"/>
    <mergeCell ref="B35:O35"/>
    <mergeCell ref="B32:O32"/>
    <mergeCell ref="A38:O38"/>
    <mergeCell ref="B36:O36"/>
    <mergeCell ref="B34:O34"/>
    <mergeCell ref="A1:P1"/>
    <mergeCell ref="A2:P2"/>
    <mergeCell ref="A3:P3"/>
    <mergeCell ref="A4:P4"/>
    <mergeCell ref="A5:P5"/>
    <mergeCell ref="A26:O26"/>
    <mergeCell ref="B33:O33"/>
    <mergeCell ref="E8:I8"/>
    <mergeCell ref="H10:I10"/>
    <mergeCell ref="K7:O7"/>
    <mergeCell ref="E7:I7"/>
    <mergeCell ref="K8:O8"/>
    <mergeCell ref="N10:O10"/>
    <mergeCell ref="B29:O29"/>
  </mergeCells>
  <printOptions horizontalCentered="1"/>
  <pageMargins left="0.7" right="0.7" top="0.5" bottom="0.5" header="0.3" footer="0.3"/>
  <pageSetup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G65"/>
  <sheetViews>
    <sheetView zoomScale="80" zoomScaleNormal="8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5.85546875" style="1" customWidth="1"/>
    <col min="7" max="7" width="11.85546875" style="1" customWidth="1"/>
    <col min="8" max="16384" width="9.140625" style="1"/>
  </cols>
  <sheetData>
    <row r="1" spans="1:6" s="8" customFormat="1" ht="15.75" customHeight="1">
      <c r="A1" s="97" t="s">
        <v>0</v>
      </c>
      <c r="B1" s="97"/>
      <c r="C1" s="97"/>
      <c r="D1" s="97"/>
      <c r="E1" s="97"/>
      <c r="F1" s="47"/>
    </row>
    <row r="2" spans="1:6" s="8" customFormat="1" ht="15.75" customHeight="1">
      <c r="A2" s="97" t="s">
        <v>77</v>
      </c>
      <c r="B2" s="97"/>
      <c r="C2" s="97"/>
      <c r="D2" s="97"/>
      <c r="E2" s="97"/>
      <c r="F2" s="47"/>
    </row>
    <row r="3" spans="1:6" s="8" customFormat="1" ht="15.75" customHeight="1">
      <c r="A3" s="97" t="s">
        <v>78</v>
      </c>
      <c r="B3" s="97"/>
      <c r="C3" s="97"/>
      <c r="D3" s="97"/>
      <c r="E3" s="97"/>
      <c r="F3" s="47"/>
    </row>
    <row r="4" spans="1:6" s="8" customFormat="1" ht="15.75" customHeight="1">
      <c r="A4" s="97" t="s">
        <v>3</v>
      </c>
      <c r="B4" s="97"/>
      <c r="C4" s="97"/>
      <c r="D4" s="97"/>
      <c r="E4" s="97"/>
      <c r="F4" s="47"/>
    </row>
    <row r="5" spans="1:6" s="8" customFormat="1" ht="15.75" customHeight="1">
      <c r="A5" s="97" t="s">
        <v>4</v>
      </c>
      <c r="B5" s="97"/>
      <c r="C5" s="97"/>
      <c r="D5" s="97"/>
      <c r="E5" s="97"/>
      <c r="F5" s="47"/>
    </row>
    <row r="7" spans="1:6">
      <c r="A7" s="7" t="s">
        <v>86</v>
      </c>
    </row>
    <row r="8" spans="1:6" ht="13.5" thickBot="1">
      <c r="C8" s="6" t="s">
        <v>170</v>
      </c>
      <c r="E8" s="94" t="s">
        <v>158</v>
      </c>
    </row>
    <row r="9" spans="1:6">
      <c r="A9" s="2" t="s">
        <v>74</v>
      </c>
      <c r="C9" s="3">
        <v>557</v>
      </c>
      <c r="E9" s="3">
        <v>544</v>
      </c>
    </row>
    <row r="10" spans="1:6">
      <c r="A10" s="2" t="s">
        <v>75</v>
      </c>
      <c r="C10" s="20">
        <v>0.59299999999999997</v>
      </c>
      <c r="E10" s="20">
        <v>0.60499999999999998</v>
      </c>
    </row>
    <row r="11" spans="1:6">
      <c r="A11" s="2" t="s">
        <v>76</v>
      </c>
      <c r="C11" s="3">
        <v>126</v>
      </c>
      <c r="E11" s="3">
        <v>118</v>
      </c>
    </row>
    <row r="12" spans="1:6">
      <c r="A12" s="2" t="s">
        <v>95</v>
      </c>
      <c r="C12" s="20">
        <v>0.22600000000000001</v>
      </c>
      <c r="E12" s="20">
        <v>0.217</v>
      </c>
    </row>
    <row r="15" spans="1:6">
      <c r="A15" s="7" t="s">
        <v>87</v>
      </c>
    </row>
    <row r="16" spans="1:6" ht="13.5" thickBot="1">
      <c r="C16" s="74" t="str">
        <f>C8</f>
        <v>Q3'20</v>
      </c>
      <c r="E16" s="94" t="str">
        <f>E8</f>
        <v>Q3'19</v>
      </c>
    </row>
    <row r="17" spans="1:5">
      <c r="A17" s="2" t="s">
        <v>74</v>
      </c>
      <c r="C17" s="3">
        <v>241</v>
      </c>
      <c r="E17" s="3">
        <v>263</v>
      </c>
    </row>
    <row r="18" spans="1:5">
      <c r="A18" s="2" t="s">
        <v>75</v>
      </c>
      <c r="C18" s="20">
        <v>0.498</v>
      </c>
      <c r="E18" s="20">
        <v>0.55700000000000005</v>
      </c>
    </row>
    <row r="19" spans="1:5">
      <c r="A19" s="2" t="s">
        <v>76</v>
      </c>
      <c r="C19" s="3">
        <v>41</v>
      </c>
      <c r="E19" s="3">
        <v>50</v>
      </c>
    </row>
    <row r="20" spans="1:5">
      <c r="A20" s="2" t="s">
        <v>95</v>
      </c>
      <c r="C20" s="20">
        <v>0.17199999999999999</v>
      </c>
      <c r="E20" s="20">
        <v>0.191</v>
      </c>
    </row>
    <row r="23" spans="1:5">
      <c r="A23" s="7" t="s">
        <v>101</v>
      </c>
    </row>
    <row r="24" spans="1:5" ht="13.5" thickBot="1">
      <c r="C24" s="74" t="str">
        <f>C8</f>
        <v>Q3'20</v>
      </c>
      <c r="E24" s="94" t="str">
        <f>E8</f>
        <v>Q3'19</v>
      </c>
    </row>
    <row r="25" spans="1:5">
      <c r="A25" s="2" t="s">
        <v>74</v>
      </c>
      <c r="C25" s="3">
        <v>463</v>
      </c>
      <c r="E25" s="3">
        <v>467</v>
      </c>
    </row>
    <row r="26" spans="1:5">
      <c r="A26" s="2" t="s">
        <v>75</v>
      </c>
      <c r="C26" s="20">
        <v>0.52600000000000002</v>
      </c>
      <c r="E26" s="20">
        <v>0.52100000000000002</v>
      </c>
    </row>
    <row r="27" spans="1:5">
      <c r="A27" s="2" t="s">
        <v>76</v>
      </c>
      <c r="C27" s="3">
        <v>132</v>
      </c>
      <c r="E27" s="3">
        <v>122</v>
      </c>
    </row>
    <row r="28" spans="1:5">
      <c r="A28" s="2" t="s">
        <v>95</v>
      </c>
      <c r="C28" s="20">
        <v>0.28399999999999997</v>
      </c>
      <c r="E28" s="20">
        <v>0.26200000000000001</v>
      </c>
    </row>
    <row r="32" spans="1:5" hidden="1"/>
    <row r="33" spans="1:5" hidden="1">
      <c r="A33" s="7" t="s">
        <v>86</v>
      </c>
    </row>
    <row r="34" spans="1:5" ht="13.5" hidden="1" thickBot="1">
      <c r="C34" s="81" t="s">
        <v>143</v>
      </c>
      <c r="E34" s="81" t="s">
        <v>144</v>
      </c>
    </row>
    <row r="35" spans="1:5" hidden="1">
      <c r="A35" s="2" t="s">
        <v>74</v>
      </c>
      <c r="C35" s="3"/>
      <c r="E35" s="3"/>
    </row>
    <row r="36" spans="1:5" hidden="1">
      <c r="A36" s="2" t="s">
        <v>75</v>
      </c>
      <c r="C36" s="20"/>
      <c r="E36" s="20"/>
    </row>
    <row r="37" spans="1:5" hidden="1">
      <c r="A37" s="2" t="s">
        <v>76</v>
      </c>
      <c r="C37" s="3"/>
      <c r="E37" s="3"/>
    </row>
    <row r="38" spans="1:5" hidden="1">
      <c r="A38" s="2" t="s">
        <v>95</v>
      </c>
      <c r="C38" s="20"/>
      <c r="E38" s="20"/>
    </row>
    <row r="39" spans="1:5" hidden="1"/>
    <row r="40" spans="1:5" hidden="1"/>
    <row r="41" spans="1:5" hidden="1">
      <c r="A41" s="7" t="s">
        <v>87</v>
      </c>
    </row>
    <row r="42" spans="1:5" ht="13.5" hidden="1" thickBot="1">
      <c r="C42" s="81" t="str">
        <f>C34</f>
        <v>Q1'19</v>
      </c>
      <c r="E42" s="81" t="str">
        <f>E34</f>
        <v>Q1'18</v>
      </c>
    </row>
    <row r="43" spans="1:5" hidden="1">
      <c r="A43" s="2" t="s">
        <v>74</v>
      </c>
      <c r="C43" s="3"/>
      <c r="E43" s="3"/>
    </row>
    <row r="44" spans="1:5" hidden="1">
      <c r="A44" s="2" t="s">
        <v>75</v>
      </c>
      <c r="C44" s="20"/>
      <c r="E44" s="75"/>
    </row>
    <row r="45" spans="1:5" hidden="1">
      <c r="A45" s="2" t="s">
        <v>76</v>
      </c>
      <c r="C45" s="3"/>
      <c r="E45" s="3"/>
    </row>
    <row r="46" spans="1:5" hidden="1">
      <c r="A46" s="2" t="s">
        <v>95</v>
      </c>
      <c r="C46" s="20"/>
      <c r="E46" s="20"/>
    </row>
    <row r="47" spans="1:5" hidden="1"/>
    <row r="48" spans="1:5" hidden="1"/>
    <row r="49" spans="1:7" hidden="1">
      <c r="A49" s="7" t="s">
        <v>101</v>
      </c>
    </row>
    <row r="50" spans="1:7" ht="13.5" hidden="1" thickBot="1">
      <c r="C50" s="81" t="str">
        <f>C34</f>
        <v>Q1'19</v>
      </c>
      <c r="E50" s="81" t="str">
        <f>E34</f>
        <v>Q1'18</v>
      </c>
    </row>
    <row r="51" spans="1:7" hidden="1">
      <c r="A51" s="2" t="s">
        <v>74</v>
      </c>
      <c r="C51" s="3"/>
      <c r="E51" s="3"/>
    </row>
    <row r="52" spans="1:7" hidden="1">
      <c r="A52" s="2" t="s">
        <v>75</v>
      </c>
      <c r="C52" s="20"/>
      <c r="E52" s="20"/>
    </row>
    <row r="53" spans="1:7" hidden="1">
      <c r="A53" s="2" t="s">
        <v>76</v>
      </c>
      <c r="C53" s="3"/>
      <c r="E53" s="3"/>
    </row>
    <row r="54" spans="1:7" hidden="1">
      <c r="A54" s="2" t="s">
        <v>95</v>
      </c>
      <c r="C54" s="20"/>
      <c r="E54" s="20"/>
    </row>
    <row r="58" spans="1:7" ht="67.5" customHeight="1">
      <c r="A58" s="112" t="s">
        <v>191</v>
      </c>
      <c r="B58" s="112"/>
      <c r="C58" s="112"/>
      <c r="D58" s="112"/>
      <c r="E58" s="112"/>
      <c r="F58" s="48"/>
      <c r="G58" s="48"/>
    </row>
    <row r="60" spans="1:7" ht="41.25" customHeight="1">
      <c r="A60" s="112" t="s">
        <v>79</v>
      </c>
      <c r="B60" s="112"/>
      <c r="C60" s="112"/>
      <c r="D60" s="112"/>
      <c r="E60" s="112"/>
      <c r="F60" s="48"/>
      <c r="G60" s="48"/>
    </row>
    <row r="62" spans="1:7">
      <c r="A62" s="1" t="s">
        <v>80</v>
      </c>
    </row>
    <row r="65" spans="1:7">
      <c r="A65" s="98" t="s">
        <v>81</v>
      </c>
      <c r="B65" s="98"/>
      <c r="C65" s="98"/>
      <c r="D65" s="98"/>
      <c r="E65" s="98"/>
      <c r="F65" s="57"/>
      <c r="G65" s="57"/>
    </row>
  </sheetData>
  <sheetProtection algorithmName="SHA-512" hashValue="zkXCgR2Kwq1nrXrWeE1H5xOJA3CEogl3Ogwv7zPHi/f26LJloUbh4z4DMO9AR1C7Qggzmu9BREx/pvfQdbbwhA==" saltValue="a7leZf4MP5gAyqy89ZUWOQ==" spinCount="100000" sheet="1" objects="1" scenarios="1"/>
  <mergeCells count="8">
    <mergeCell ref="A65:E65"/>
    <mergeCell ref="A60:E60"/>
    <mergeCell ref="A1:E1"/>
    <mergeCell ref="A2:E2"/>
    <mergeCell ref="A3:E3"/>
    <mergeCell ref="A4:E4"/>
    <mergeCell ref="A5:E5"/>
    <mergeCell ref="A58:E58"/>
  </mergeCells>
  <printOptions horizontalCentered="1"/>
  <pageMargins left="0.7" right="0.7" top="0.75" bottom="0.75" header="0.3" footer="0.3"/>
  <pageSetup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RowHeight="14.25"/>
  <cols>
    <col min="1" max="1" width="48.42578125" style="38" customWidth="1"/>
    <col min="2" max="3" width="11.140625" style="38" customWidth="1"/>
    <col min="4" max="4" width="15.42578125" style="38" customWidth="1"/>
    <col min="5" max="5" width="3.7109375" style="38" customWidth="1"/>
    <col min="6" max="7" width="16.42578125" style="38" customWidth="1"/>
    <col min="8" max="8" width="3.7109375" style="38" customWidth="1"/>
    <col min="9" max="9" width="16.5703125" style="38" customWidth="1"/>
    <col min="10" max="16384" width="9.140625" style="38"/>
  </cols>
  <sheetData>
    <row r="1" spans="1:12" ht="15.75" customHeight="1">
      <c r="A1" s="97" t="s">
        <v>0</v>
      </c>
      <c r="B1" s="97"/>
      <c r="C1" s="97"/>
      <c r="D1" s="97"/>
      <c r="E1" s="97"/>
      <c r="F1" s="97"/>
      <c r="G1" s="97"/>
      <c r="H1" s="97"/>
      <c r="I1" s="97"/>
      <c r="L1" s="46"/>
    </row>
    <row r="2" spans="1:12" ht="15.75" customHeight="1">
      <c r="A2" s="97" t="s">
        <v>124</v>
      </c>
      <c r="B2" s="97"/>
      <c r="C2" s="97"/>
      <c r="D2" s="97"/>
      <c r="E2" s="97"/>
      <c r="F2" s="97"/>
      <c r="G2" s="97"/>
      <c r="H2" s="97"/>
      <c r="I2" s="97"/>
      <c r="L2" s="46"/>
    </row>
    <row r="3" spans="1:12" ht="15.75" customHeight="1">
      <c r="A3" s="97" t="s">
        <v>100</v>
      </c>
      <c r="B3" s="97"/>
      <c r="C3" s="97"/>
      <c r="D3" s="97"/>
      <c r="E3" s="97"/>
      <c r="F3" s="97"/>
      <c r="G3" s="97"/>
      <c r="H3" s="97"/>
      <c r="I3" s="97"/>
      <c r="L3" s="46"/>
    </row>
    <row r="4" spans="1:12" ht="15.75" customHeight="1">
      <c r="A4" s="97" t="s">
        <v>90</v>
      </c>
      <c r="B4" s="97"/>
      <c r="C4" s="97"/>
      <c r="D4" s="97"/>
      <c r="E4" s="97"/>
      <c r="F4" s="97"/>
      <c r="G4" s="97"/>
      <c r="H4" s="97"/>
      <c r="I4" s="97"/>
    </row>
    <row r="5" spans="1:12" ht="15.75" customHeight="1">
      <c r="A5" s="97" t="s">
        <v>3</v>
      </c>
      <c r="B5" s="97"/>
      <c r="C5" s="97"/>
      <c r="D5" s="97"/>
      <c r="E5" s="97"/>
      <c r="F5" s="97"/>
      <c r="G5" s="97"/>
      <c r="H5" s="97"/>
      <c r="I5" s="97"/>
    </row>
    <row r="6" spans="1:12" ht="15.75" customHeight="1">
      <c r="A6" s="97" t="s">
        <v>4</v>
      </c>
      <c r="B6" s="97"/>
      <c r="C6" s="97"/>
      <c r="D6" s="97"/>
      <c r="E6" s="97"/>
      <c r="F6" s="97"/>
      <c r="G6" s="97"/>
      <c r="H6" s="97"/>
      <c r="I6" s="97"/>
    </row>
    <row r="7" spans="1:12" ht="15.75" customHeight="1"/>
    <row r="8" spans="1:12" s="1" customFormat="1" ht="12.75">
      <c r="B8" s="119" t="s">
        <v>91</v>
      </c>
      <c r="C8" s="119"/>
      <c r="D8" s="119"/>
      <c r="E8" s="119"/>
      <c r="F8" s="119"/>
      <c r="G8" s="119"/>
      <c r="H8" s="119"/>
      <c r="I8" s="119"/>
    </row>
    <row r="9" spans="1:12" s="1" customFormat="1" ht="12.75"/>
    <row r="10" spans="1:12" s="1" customFormat="1" ht="32.25" customHeight="1" thickBot="1">
      <c r="B10" s="114" t="s">
        <v>92</v>
      </c>
      <c r="C10" s="114"/>
      <c r="D10" s="114"/>
      <c r="E10" s="7"/>
      <c r="F10" s="42"/>
      <c r="G10" s="42"/>
      <c r="H10" s="43"/>
      <c r="I10" s="66"/>
    </row>
    <row r="11" spans="1:12" s="1" customFormat="1" ht="12.75">
      <c r="D11" s="77" t="s">
        <v>91</v>
      </c>
      <c r="F11" s="40"/>
      <c r="G11" s="40"/>
      <c r="H11" s="40"/>
      <c r="I11" s="40"/>
    </row>
    <row r="12" spans="1:12" s="1" customFormat="1" ht="13.5" thickBot="1">
      <c r="A12" s="39" t="s">
        <v>102</v>
      </c>
      <c r="B12" s="78" t="s">
        <v>170</v>
      </c>
      <c r="C12" s="78" t="s">
        <v>158</v>
      </c>
      <c r="D12" s="78" t="s">
        <v>93</v>
      </c>
      <c r="F12" s="66"/>
      <c r="G12" s="66"/>
      <c r="H12" s="40"/>
      <c r="I12" s="66"/>
    </row>
    <row r="13" spans="1:12" s="1" customFormat="1" ht="12.75">
      <c r="F13" s="40"/>
      <c r="G13" s="40"/>
      <c r="H13" s="40"/>
      <c r="I13" s="40"/>
    </row>
    <row r="14" spans="1:12" s="1" customFormat="1" ht="12.75">
      <c r="A14" s="1" t="s">
        <v>86</v>
      </c>
      <c r="B14" s="3">
        <v>557</v>
      </c>
      <c r="C14" s="3">
        <v>544</v>
      </c>
      <c r="D14" s="21">
        <v>0.02</v>
      </c>
      <c r="F14" s="66"/>
      <c r="G14" s="66"/>
      <c r="H14" s="40"/>
      <c r="I14" s="44"/>
    </row>
    <row r="15" spans="1:12" s="1" customFormat="1" ht="12.75">
      <c r="A15" s="1" t="s">
        <v>87</v>
      </c>
      <c r="B15" s="4">
        <v>241</v>
      </c>
      <c r="C15" s="4">
        <v>263</v>
      </c>
      <c r="D15" s="21">
        <v>-0.08</v>
      </c>
      <c r="F15" s="45"/>
      <c r="G15" s="45"/>
      <c r="H15" s="40"/>
      <c r="I15" s="45"/>
    </row>
    <row r="16" spans="1:12" s="1" customFormat="1" ht="12.75">
      <c r="A16" s="1" t="s">
        <v>101</v>
      </c>
      <c r="B16" s="4">
        <v>463</v>
      </c>
      <c r="C16" s="4">
        <v>467</v>
      </c>
      <c r="D16" s="21">
        <v>-0.01</v>
      </c>
      <c r="F16" s="45"/>
      <c r="G16" s="45"/>
      <c r="H16" s="40"/>
      <c r="I16" s="45"/>
    </row>
    <row r="17" spans="1:9" s="1" customFormat="1" ht="13.5" thickBot="1">
      <c r="A17" s="1" t="s">
        <v>94</v>
      </c>
      <c r="B17" s="10">
        <f>SUM(B14:B16)</f>
        <v>1261</v>
      </c>
      <c r="C17" s="10">
        <f>SUM(C14:C16)</f>
        <v>1274</v>
      </c>
      <c r="D17" s="21">
        <v>-0.01</v>
      </c>
      <c r="F17" s="44"/>
      <c r="G17" s="44"/>
      <c r="H17" s="40"/>
      <c r="I17" s="44"/>
    </row>
    <row r="18" spans="1:9" s="1" customFormat="1" ht="13.5" thickTop="1">
      <c r="F18" s="40"/>
      <c r="G18" s="40"/>
      <c r="H18" s="40"/>
      <c r="I18" s="40"/>
    </row>
    <row r="19" spans="1:9" s="1" customFormat="1" ht="12.75">
      <c r="F19" s="40"/>
      <c r="G19" s="40"/>
      <c r="H19" s="40"/>
      <c r="I19" s="40"/>
    </row>
    <row r="20" spans="1:9" s="1" customFormat="1" ht="12.75">
      <c r="F20" s="40"/>
      <c r="G20" s="40"/>
      <c r="H20" s="40"/>
      <c r="I20" s="40"/>
    </row>
    <row r="21" spans="1:9" s="1" customFormat="1" ht="12.75"/>
    <row r="22" spans="1:9" s="1" customFormat="1" ht="43.5" customHeight="1" thickBot="1">
      <c r="B22" s="115" t="s">
        <v>119</v>
      </c>
      <c r="C22" s="115"/>
      <c r="D22" s="115"/>
      <c r="E22" s="7"/>
      <c r="F22" s="116" t="s">
        <v>127</v>
      </c>
      <c r="G22" s="116"/>
      <c r="H22" s="7"/>
      <c r="I22" s="67"/>
    </row>
    <row r="23" spans="1:9" s="1" customFormat="1" ht="16.5" customHeight="1">
      <c r="D23" s="77" t="s">
        <v>91</v>
      </c>
      <c r="F23" s="77" t="s">
        <v>91</v>
      </c>
      <c r="G23" s="121" t="s">
        <v>125</v>
      </c>
      <c r="I23" s="121" t="s">
        <v>134</v>
      </c>
    </row>
    <row r="24" spans="1:9" s="1" customFormat="1" ht="35.25" customHeight="1" thickBot="1">
      <c r="A24" s="39" t="s">
        <v>98</v>
      </c>
      <c r="B24" s="67" t="str">
        <f>B12</f>
        <v>Q3'20</v>
      </c>
      <c r="C24" s="67" t="str">
        <f>C12</f>
        <v>Q3'19</v>
      </c>
      <c r="D24" s="67" t="s">
        <v>93</v>
      </c>
      <c r="E24" s="68"/>
      <c r="F24" s="67" t="s">
        <v>93</v>
      </c>
      <c r="G24" s="116"/>
      <c r="I24" s="116"/>
    </row>
    <row r="25" spans="1:9" s="1" customFormat="1" ht="12.75"/>
    <row r="26" spans="1:9" s="1" customFormat="1" ht="12.75">
      <c r="A26" s="1" t="s">
        <v>86</v>
      </c>
      <c r="B26" s="3">
        <v>513</v>
      </c>
      <c r="C26" s="3">
        <v>544</v>
      </c>
      <c r="D26" s="21">
        <v>-0.06</v>
      </c>
      <c r="E26" s="76"/>
      <c r="F26" s="21">
        <v>-0.04</v>
      </c>
      <c r="G26" s="89" t="s">
        <v>185</v>
      </c>
      <c r="I26" s="3">
        <v>-6</v>
      </c>
    </row>
    <row r="27" spans="1:9" s="1" customFormat="1" ht="12.75">
      <c r="A27" s="1" t="s">
        <v>110</v>
      </c>
      <c r="B27" s="4">
        <v>241</v>
      </c>
      <c r="C27" s="4">
        <v>263</v>
      </c>
      <c r="D27" s="21">
        <v>-0.08</v>
      </c>
      <c r="E27" s="76"/>
      <c r="F27" s="21">
        <v>-0.08</v>
      </c>
      <c r="G27" s="89" t="s">
        <v>159</v>
      </c>
      <c r="I27" s="4">
        <v>-2</v>
      </c>
    </row>
    <row r="28" spans="1:9" s="1" customFormat="1" ht="12.75">
      <c r="A28" s="1" t="s">
        <v>111</v>
      </c>
      <c r="B28" s="16">
        <v>463</v>
      </c>
      <c r="C28" s="16">
        <v>467</v>
      </c>
      <c r="D28" s="21">
        <v>-0.01</v>
      </c>
      <c r="E28" s="76"/>
      <c r="F28" s="21">
        <v>0.01</v>
      </c>
      <c r="G28" s="89" t="s">
        <v>185</v>
      </c>
      <c r="I28" s="4">
        <v>-8</v>
      </c>
    </row>
    <row r="29" spans="1:9" s="1" customFormat="1" ht="13.5" thickBot="1">
      <c r="A29" s="1" t="s">
        <v>112</v>
      </c>
      <c r="B29" s="10">
        <f>SUM(B26:B28)</f>
        <v>1217</v>
      </c>
      <c r="C29" s="10">
        <f>SUM(C26:C28)</f>
        <v>1274</v>
      </c>
      <c r="D29" s="21">
        <v>-0.04</v>
      </c>
      <c r="E29" s="76"/>
      <c r="F29" s="21">
        <v>-0.03</v>
      </c>
      <c r="G29" s="80" t="s">
        <v>186</v>
      </c>
      <c r="I29" s="10">
        <f>SUM(I26:I28)</f>
        <v>-16</v>
      </c>
    </row>
    <row r="30" spans="1:9" s="1" customFormat="1" ht="13.5" thickTop="1">
      <c r="G30" s="70"/>
    </row>
    <row r="31" spans="1:9" s="1" customFormat="1" ht="12.75"/>
    <row r="32" spans="1:9" s="1" customFormat="1" ht="12.75"/>
    <row r="33" spans="1:9" s="1" customFormat="1" ht="36" customHeight="1">
      <c r="A33" s="120" t="s">
        <v>126</v>
      </c>
      <c r="B33" s="112"/>
      <c r="C33" s="112"/>
      <c r="D33" s="112"/>
      <c r="E33" s="112"/>
      <c r="F33" s="112"/>
      <c r="G33" s="112"/>
      <c r="H33" s="112"/>
      <c r="I33" s="112"/>
    </row>
    <row r="34" spans="1:9" s="1" customFormat="1" ht="14.25" customHeight="1"/>
    <row r="35" spans="1:9" s="1" customFormat="1" ht="35.25" customHeight="1">
      <c r="A35" s="120" t="s">
        <v>129</v>
      </c>
      <c r="B35" s="112"/>
      <c r="C35" s="112"/>
      <c r="D35" s="112"/>
      <c r="E35" s="112"/>
      <c r="F35" s="112"/>
      <c r="G35" s="112"/>
      <c r="H35" s="112"/>
      <c r="I35" s="112"/>
    </row>
    <row r="36" spans="1:9" s="1" customFormat="1" ht="13.5" customHeight="1"/>
    <row r="37" spans="1:9" s="1" customFormat="1" ht="12.75" customHeight="1">
      <c r="A37" s="120" t="s">
        <v>128</v>
      </c>
      <c r="B37" s="112"/>
      <c r="C37" s="112"/>
      <c r="D37" s="112"/>
      <c r="E37" s="112"/>
      <c r="F37" s="112"/>
      <c r="G37" s="112"/>
      <c r="H37" s="112"/>
      <c r="I37" s="112"/>
    </row>
    <row r="38" spans="1:9" s="1" customFormat="1" ht="13.5" customHeight="1">
      <c r="A38" s="64"/>
      <c r="B38" s="65"/>
      <c r="C38" s="65"/>
      <c r="D38" s="65"/>
      <c r="E38" s="65"/>
      <c r="F38" s="65"/>
      <c r="G38" s="65"/>
      <c r="H38" s="65"/>
      <c r="I38" s="65"/>
    </row>
    <row r="39" spans="1:9" s="1" customFormat="1" ht="28.5" customHeight="1">
      <c r="A39" s="120" t="s">
        <v>114</v>
      </c>
      <c r="B39" s="112"/>
      <c r="C39" s="112"/>
      <c r="D39" s="112"/>
      <c r="E39" s="112"/>
      <c r="F39" s="112"/>
      <c r="G39" s="112"/>
      <c r="H39" s="112"/>
      <c r="I39" s="112"/>
    </row>
    <row r="40" spans="1:9" s="1" customFormat="1" ht="12.75"/>
    <row r="41" spans="1:9" s="1" customFormat="1" ht="12.75"/>
    <row r="42" spans="1:9" s="1" customFormat="1" ht="12.75">
      <c r="A42" s="98"/>
      <c r="B42" s="98"/>
      <c r="C42" s="98"/>
      <c r="D42" s="98"/>
      <c r="E42" s="98"/>
      <c r="F42" s="98"/>
      <c r="G42" s="98"/>
      <c r="H42" s="98"/>
      <c r="I42" s="98"/>
    </row>
    <row r="43" spans="1:9" s="1" customFormat="1" ht="12.75"/>
    <row r="44" spans="1:9" s="1" customFormat="1" ht="12.75"/>
    <row r="45" spans="1:9" s="1" customFormat="1" ht="12.75">
      <c r="A45" s="117" t="s">
        <v>73</v>
      </c>
      <c r="B45" s="118"/>
      <c r="C45" s="118"/>
      <c r="D45" s="118"/>
      <c r="E45" s="118"/>
      <c r="F45" s="118"/>
      <c r="G45" s="118"/>
      <c r="H45" s="118"/>
      <c r="I45" s="118"/>
    </row>
    <row r="46" spans="1:9" s="1" customFormat="1" ht="12.75"/>
    <row r="47" spans="1:9" s="1" customFormat="1" ht="12.75"/>
    <row r="48" spans="1:9" s="1" customFormat="1" ht="12.75"/>
    <row r="49" s="1" customFormat="1" ht="12.75"/>
    <row r="50" s="1" customFormat="1" ht="12.75"/>
  </sheetData>
  <sheetProtection algorithmName="SHA-512" hashValue="rGMh2HcPJdRtYfa7sMuvxwAwfB/V3NQcUKGjxbgDPLVhdmgyaltG7/uFcIU2j4+tfjGi8u7B/vepEFDsF8WhKw==" saltValue="CE24IQuk5qq7buwjXX7suQ==" spinCount="100000" sheet="1" objects="1" scenarios="1"/>
  <mergeCells count="18">
    <mergeCell ref="B22:D22"/>
    <mergeCell ref="A5:I5"/>
    <mergeCell ref="A6:I6"/>
    <mergeCell ref="F22:G22"/>
    <mergeCell ref="A45:I45"/>
    <mergeCell ref="B8:I8"/>
    <mergeCell ref="A33:I33"/>
    <mergeCell ref="A39:I39"/>
    <mergeCell ref="A42:I42"/>
    <mergeCell ref="G23:G24"/>
    <mergeCell ref="I23:I24"/>
    <mergeCell ref="A35:I35"/>
    <mergeCell ref="A37:I37"/>
    <mergeCell ref="A1:I1"/>
    <mergeCell ref="A2:I2"/>
    <mergeCell ref="A3:I3"/>
    <mergeCell ref="A4:I4"/>
    <mergeCell ref="B10:D10"/>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6"/>
  <sheetViews>
    <sheetView zoomScale="80" zoomScaleNormal="80" workbookViewId="0">
      <selection activeCell="D35" sqref="D35:G35"/>
    </sheetView>
  </sheetViews>
  <sheetFormatPr defaultRowHeight="14.25"/>
  <cols>
    <col min="1" max="1" width="48.42578125" style="38" customWidth="1"/>
    <col min="2" max="3" width="11.140625" style="38" customWidth="1"/>
    <col min="4" max="4" width="15.42578125" style="38" customWidth="1"/>
    <col min="5" max="5" width="3.7109375" style="38" customWidth="1"/>
    <col min="6" max="7" width="16.42578125" style="38" customWidth="1"/>
    <col min="8" max="8" width="3.7109375" style="38" customWidth="1"/>
    <col min="9" max="9" width="16.5703125" style="38" customWidth="1"/>
    <col min="10" max="16384" width="9.140625" style="38"/>
  </cols>
  <sheetData>
    <row r="1" spans="1:9" ht="15.75" customHeight="1">
      <c r="A1" s="97" t="s">
        <v>0</v>
      </c>
      <c r="B1" s="97"/>
      <c r="C1" s="97"/>
      <c r="D1" s="97"/>
      <c r="E1" s="97"/>
      <c r="F1" s="97"/>
      <c r="G1" s="97"/>
      <c r="H1" s="97"/>
      <c r="I1" s="97"/>
    </row>
    <row r="2" spans="1:9" ht="15.75" customHeight="1">
      <c r="A2" s="97" t="s">
        <v>124</v>
      </c>
      <c r="B2" s="97"/>
      <c r="C2" s="97"/>
      <c r="D2" s="97"/>
      <c r="E2" s="97"/>
      <c r="F2" s="97"/>
      <c r="G2" s="97"/>
      <c r="H2" s="97"/>
      <c r="I2" s="97"/>
    </row>
    <row r="3" spans="1:9" ht="15.75" customHeight="1">
      <c r="A3" s="97" t="s">
        <v>100</v>
      </c>
      <c r="B3" s="97"/>
      <c r="C3" s="97"/>
      <c r="D3" s="97"/>
      <c r="E3" s="97"/>
      <c r="F3" s="97"/>
      <c r="G3" s="97"/>
      <c r="H3" s="97"/>
      <c r="I3" s="97"/>
    </row>
    <row r="4" spans="1:9" ht="15.75" customHeight="1">
      <c r="A4" s="97" t="s">
        <v>90</v>
      </c>
      <c r="B4" s="97"/>
      <c r="C4" s="97"/>
      <c r="D4" s="97"/>
      <c r="E4" s="97"/>
      <c r="F4" s="97"/>
      <c r="G4" s="97"/>
      <c r="H4" s="97"/>
      <c r="I4" s="97"/>
    </row>
    <row r="5" spans="1:9" ht="15.75" customHeight="1">
      <c r="A5" s="97" t="s">
        <v>3</v>
      </c>
      <c r="B5" s="97"/>
      <c r="C5" s="97"/>
      <c r="D5" s="97"/>
      <c r="E5" s="97"/>
      <c r="F5" s="97"/>
      <c r="G5" s="97"/>
      <c r="H5" s="97"/>
      <c r="I5" s="97"/>
    </row>
    <row r="6" spans="1:9" ht="15.75" customHeight="1">
      <c r="A6" s="97" t="s">
        <v>4</v>
      </c>
      <c r="B6" s="97"/>
      <c r="C6" s="97"/>
      <c r="D6" s="97"/>
      <c r="E6" s="97"/>
      <c r="F6" s="97"/>
      <c r="G6" s="97"/>
      <c r="H6" s="97"/>
      <c r="I6" s="97"/>
    </row>
    <row r="7" spans="1:9" ht="15.75" customHeight="1"/>
    <row r="8" spans="1:9" s="1" customFormat="1" ht="12.75">
      <c r="B8" s="119" t="s">
        <v>91</v>
      </c>
      <c r="C8" s="119"/>
      <c r="D8" s="119"/>
      <c r="E8" s="119"/>
      <c r="F8" s="119"/>
      <c r="G8" s="119"/>
      <c r="H8" s="119"/>
      <c r="I8" s="119"/>
    </row>
    <row r="9" spans="1:9" s="1" customFormat="1" ht="12.75"/>
    <row r="10" spans="1:9" s="1" customFormat="1" ht="32.25" customHeight="1" thickBot="1">
      <c r="B10" s="114" t="s">
        <v>92</v>
      </c>
      <c r="C10" s="114"/>
      <c r="D10" s="114"/>
      <c r="E10" s="7"/>
      <c r="F10" s="42"/>
      <c r="G10" s="42"/>
      <c r="H10" s="43"/>
      <c r="I10" s="66"/>
    </row>
    <row r="11" spans="1:9" s="1" customFormat="1" ht="12.75">
      <c r="D11" s="84" t="s">
        <v>91</v>
      </c>
      <c r="F11" s="40"/>
      <c r="G11" s="40"/>
      <c r="H11" s="40"/>
      <c r="I11" s="40"/>
    </row>
    <row r="12" spans="1:9" s="1" customFormat="1" ht="13.5" thickBot="1">
      <c r="A12" s="39" t="s">
        <v>102</v>
      </c>
      <c r="B12" s="86" t="s">
        <v>138</v>
      </c>
      <c r="C12" s="86" t="s">
        <v>139</v>
      </c>
      <c r="D12" s="86" t="s">
        <v>93</v>
      </c>
      <c r="F12" s="66"/>
      <c r="G12" s="66"/>
      <c r="H12" s="40"/>
      <c r="I12" s="66"/>
    </row>
    <row r="13" spans="1:9" s="1" customFormat="1" ht="12.75">
      <c r="F13" s="40"/>
      <c r="G13" s="40"/>
      <c r="H13" s="40"/>
      <c r="I13" s="40"/>
    </row>
    <row r="14" spans="1:9" s="1" customFormat="1" ht="12.75">
      <c r="A14" s="1" t="s">
        <v>86</v>
      </c>
      <c r="B14" s="3"/>
      <c r="C14" s="3"/>
      <c r="D14" s="21"/>
      <c r="F14" s="66"/>
      <c r="G14" s="66"/>
      <c r="H14" s="40"/>
      <c r="I14" s="44"/>
    </row>
    <row r="15" spans="1:9" s="1" customFormat="1" ht="12.75">
      <c r="D15" s="83"/>
      <c r="F15" s="40"/>
      <c r="G15" s="40"/>
      <c r="H15" s="40"/>
      <c r="I15" s="40"/>
    </row>
    <row r="16" spans="1:9" s="1" customFormat="1" ht="12.75">
      <c r="A16" s="1" t="s">
        <v>87</v>
      </c>
      <c r="B16" s="4"/>
      <c r="C16" s="4"/>
      <c r="D16" s="21"/>
      <c r="F16" s="45"/>
      <c r="G16" s="45"/>
      <c r="H16" s="40"/>
      <c r="I16" s="45"/>
    </row>
    <row r="17" spans="1:9" s="1" customFormat="1" ht="12.75">
      <c r="D17" s="83"/>
      <c r="F17" s="40"/>
      <c r="G17" s="40"/>
      <c r="H17" s="40"/>
      <c r="I17" s="40"/>
    </row>
    <row r="18" spans="1:9" s="1" customFormat="1" ht="12.75">
      <c r="A18" s="1" t="s">
        <v>101</v>
      </c>
      <c r="B18" s="4"/>
      <c r="C18" s="4"/>
      <c r="D18" s="21"/>
      <c r="F18" s="45"/>
      <c r="G18" s="45"/>
      <c r="H18" s="40"/>
      <c r="I18" s="45"/>
    </row>
    <row r="19" spans="1:9" s="1" customFormat="1" ht="12.75">
      <c r="D19" s="82"/>
      <c r="F19" s="40"/>
      <c r="G19" s="40"/>
      <c r="H19" s="40"/>
      <c r="I19" s="40"/>
    </row>
    <row r="20" spans="1:9" s="1" customFormat="1" ht="13.5" thickBot="1">
      <c r="A20" s="1" t="s">
        <v>94</v>
      </c>
      <c r="B20" s="10">
        <f>SUM(B14:B19)</f>
        <v>0</v>
      </c>
      <c r="C20" s="10">
        <f>SUM(C14:C19)</f>
        <v>0</v>
      </c>
      <c r="D20" s="71"/>
      <c r="F20" s="44"/>
      <c r="G20" s="44"/>
      <c r="H20" s="40"/>
      <c r="I20" s="44"/>
    </row>
    <row r="21" spans="1:9" s="1" customFormat="1" ht="13.5" thickTop="1">
      <c r="F21" s="40"/>
      <c r="G21" s="40"/>
      <c r="H21" s="40"/>
      <c r="I21" s="40"/>
    </row>
    <row r="22" spans="1:9" s="1" customFormat="1" ht="12.75">
      <c r="F22" s="40"/>
      <c r="G22" s="40"/>
      <c r="H22" s="40"/>
      <c r="I22" s="40"/>
    </row>
    <row r="23" spans="1:9" s="1" customFormat="1" ht="12.75">
      <c r="F23" s="40"/>
      <c r="G23" s="40"/>
      <c r="H23" s="40"/>
      <c r="I23" s="40"/>
    </row>
    <row r="24" spans="1:9" s="1" customFormat="1" ht="12.75"/>
    <row r="25" spans="1:9" s="1" customFormat="1" ht="43.5" customHeight="1" thickBot="1">
      <c r="B25" s="115" t="s">
        <v>119</v>
      </c>
      <c r="C25" s="115"/>
      <c r="D25" s="115"/>
      <c r="E25" s="7"/>
      <c r="F25" s="116" t="s">
        <v>127</v>
      </c>
      <c r="G25" s="116"/>
      <c r="H25" s="7"/>
      <c r="I25" s="67"/>
    </row>
    <row r="26" spans="1:9" s="1" customFormat="1" ht="16.5" customHeight="1">
      <c r="D26" s="84" t="s">
        <v>91</v>
      </c>
      <c r="F26" s="84" t="s">
        <v>91</v>
      </c>
      <c r="G26" s="121" t="s">
        <v>125</v>
      </c>
      <c r="I26" s="122" t="s">
        <v>141</v>
      </c>
    </row>
    <row r="27" spans="1:9" s="1" customFormat="1" ht="35.25" customHeight="1" thickBot="1">
      <c r="A27" s="39" t="s">
        <v>98</v>
      </c>
      <c r="B27" s="67" t="str">
        <f>B12</f>
        <v>FY18</v>
      </c>
      <c r="C27" s="67" t="str">
        <f>C12</f>
        <v>FY17</v>
      </c>
      <c r="D27" s="67" t="s">
        <v>93</v>
      </c>
      <c r="E27" s="68"/>
      <c r="F27" s="67" t="s">
        <v>93</v>
      </c>
      <c r="G27" s="116"/>
      <c r="I27" s="115"/>
    </row>
    <row r="28" spans="1:9" s="1" customFormat="1" ht="12.75"/>
    <row r="29" spans="1:9" s="1" customFormat="1" ht="12.75">
      <c r="A29" s="1" t="s">
        <v>86</v>
      </c>
      <c r="B29" s="3"/>
      <c r="C29" s="3"/>
      <c r="D29" s="21"/>
      <c r="E29" s="82"/>
      <c r="F29" s="72"/>
      <c r="G29" s="79"/>
      <c r="I29" s="3"/>
    </row>
    <row r="30" spans="1:9" s="1" customFormat="1" ht="12.75">
      <c r="D30" s="83"/>
      <c r="E30" s="82"/>
      <c r="F30" s="72"/>
      <c r="G30" s="79"/>
    </row>
    <row r="31" spans="1:9" s="1" customFormat="1" ht="12.75">
      <c r="A31" s="1" t="s">
        <v>110</v>
      </c>
      <c r="B31" s="4"/>
      <c r="C31" s="4"/>
      <c r="D31" s="21"/>
      <c r="E31" s="82"/>
      <c r="F31" s="72"/>
      <c r="G31" s="79"/>
      <c r="I31" s="4"/>
    </row>
    <row r="32" spans="1:9" s="1" customFormat="1" ht="12.75">
      <c r="D32" s="83"/>
      <c r="E32" s="82"/>
      <c r="F32" s="72"/>
      <c r="G32" s="79"/>
    </row>
    <row r="33" spans="1:9" s="1" customFormat="1" ht="12.75">
      <c r="A33" s="1" t="s">
        <v>111</v>
      </c>
      <c r="B33" s="16"/>
      <c r="C33" s="16"/>
      <c r="D33" s="21"/>
      <c r="E33" s="82"/>
      <c r="F33" s="72"/>
      <c r="G33" s="79"/>
      <c r="I33" s="4"/>
    </row>
    <row r="34" spans="1:9" s="1" customFormat="1" ht="12.75">
      <c r="D34" s="82"/>
      <c r="E34" s="82"/>
      <c r="F34" s="72"/>
      <c r="G34" s="79"/>
    </row>
    <row r="35" spans="1:9" s="1" customFormat="1" ht="13.5" thickBot="1">
      <c r="A35" s="1" t="s">
        <v>112</v>
      </c>
      <c r="B35" s="10">
        <f>SUM(B29:B34)</f>
        <v>0</v>
      </c>
      <c r="C35" s="10">
        <f>SUM(C29:C34)</f>
        <v>0</v>
      </c>
      <c r="D35" s="71"/>
      <c r="E35" s="82"/>
      <c r="F35" s="73"/>
      <c r="G35" s="80"/>
      <c r="I35" s="10">
        <f>SUM(I29:I34)</f>
        <v>0</v>
      </c>
    </row>
    <row r="36" spans="1:9" s="1" customFormat="1" ht="13.5" thickTop="1">
      <c r="G36" s="70"/>
    </row>
    <row r="37" spans="1:9" s="1" customFormat="1" ht="12.75"/>
    <row r="38" spans="1:9" s="1" customFormat="1" ht="12.75"/>
    <row r="39" spans="1:9" s="1" customFormat="1" ht="35.25" customHeight="1">
      <c r="A39" s="120" t="s">
        <v>126</v>
      </c>
      <c r="B39" s="112"/>
      <c r="C39" s="112"/>
      <c r="D39" s="112"/>
      <c r="E39" s="112"/>
      <c r="F39" s="112"/>
      <c r="G39" s="112"/>
      <c r="H39" s="112"/>
      <c r="I39" s="112"/>
    </row>
    <row r="40" spans="1:9" s="1" customFormat="1" ht="13.5" customHeight="1"/>
    <row r="41" spans="1:9" s="1" customFormat="1" ht="36" customHeight="1">
      <c r="A41" s="120" t="s">
        <v>129</v>
      </c>
      <c r="B41" s="112"/>
      <c r="C41" s="112"/>
      <c r="D41" s="112"/>
      <c r="E41" s="112"/>
      <c r="F41" s="112"/>
      <c r="G41" s="112"/>
      <c r="H41" s="112"/>
      <c r="I41" s="112"/>
    </row>
    <row r="42" spans="1:9" s="1" customFormat="1" ht="13.5" customHeight="1"/>
    <row r="43" spans="1:9" s="1" customFormat="1" ht="12.75" customHeight="1">
      <c r="A43" s="120" t="s">
        <v>142</v>
      </c>
      <c r="B43" s="112"/>
      <c r="C43" s="112"/>
      <c r="D43" s="112"/>
      <c r="E43" s="112"/>
      <c r="F43" s="112"/>
      <c r="G43" s="112"/>
      <c r="H43" s="112"/>
      <c r="I43" s="112"/>
    </row>
    <row r="44" spans="1:9" s="1" customFormat="1" ht="12.75">
      <c r="A44" s="64"/>
      <c r="B44" s="85"/>
      <c r="C44" s="85"/>
      <c r="D44" s="85"/>
      <c r="E44" s="85"/>
      <c r="F44" s="85"/>
      <c r="G44" s="85"/>
      <c r="H44" s="85"/>
      <c r="I44" s="85"/>
    </row>
    <row r="45" spans="1:9" s="1" customFormat="1" ht="28.5" customHeight="1">
      <c r="A45" s="120" t="s">
        <v>114</v>
      </c>
      <c r="B45" s="112"/>
      <c r="C45" s="112"/>
      <c r="D45" s="112"/>
      <c r="E45" s="112"/>
      <c r="F45" s="112"/>
      <c r="G45" s="112"/>
      <c r="H45" s="112"/>
      <c r="I45" s="112"/>
    </row>
    <row r="46" spans="1:9" s="1" customFormat="1" ht="12.75"/>
    <row r="47" spans="1:9" s="1" customFormat="1" ht="12.75"/>
    <row r="48" spans="1:9" s="1" customFormat="1" ht="12.75">
      <c r="A48" s="98"/>
      <c r="B48" s="98"/>
      <c r="C48" s="98"/>
      <c r="D48" s="98"/>
      <c r="E48" s="98"/>
      <c r="F48" s="98"/>
      <c r="G48" s="98"/>
      <c r="H48" s="98"/>
      <c r="I48" s="98"/>
    </row>
    <row r="49" spans="1:9" s="1" customFormat="1" ht="12.75"/>
    <row r="50" spans="1:9" s="1" customFormat="1" ht="12.75"/>
    <row r="51" spans="1:9" s="1" customFormat="1" ht="12.75">
      <c r="A51" s="117" t="s">
        <v>140</v>
      </c>
      <c r="B51" s="118"/>
      <c r="C51" s="118"/>
      <c r="D51" s="118"/>
      <c r="E51" s="118"/>
      <c r="F51" s="118"/>
      <c r="G51" s="118"/>
      <c r="H51" s="118"/>
      <c r="I51" s="118"/>
    </row>
    <row r="52" spans="1:9" s="1" customFormat="1" ht="12.75"/>
    <row r="53" spans="1:9" s="1" customFormat="1" ht="12.75"/>
    <row r="54" spans="1:9" s="1" customFormat="1" ht="12.75"/>
    <row r="55" spans="1:9" s="1" customFormat="1" ht="12.75"/>
    <row r="56" spans="1:9" s="1" customFormat="1" ht="12.75"/>
  </sheetData>
  <mergeCells count="18">
    <mergeCell ref="A6:I6"/>
    <mergeCell ref="A1:I1"/>
    <mergeCell ref="A2:I2"/>
    <mergeCell ref="A3:I3"/>
    <mergeCell ref="A4:I4"/>
    <mergeCell ref="A5:I5"/>
    <mergeCell ref="A51:I51"/>
    <mergeCell ref="B8:I8"/>
    <mergeCell ref="B10:D10"/>
    <mergeCell ref="B25:D25"/>
    <mergeCell ref="F25:G25"/>
    <mergeCell ref="G26:G27"/>
    <mergeCell ref="I26:I27"/>
    <mergeCell ref="A39:I39"/>
    <mergeCell ref="A41:I41"/>
    <mergeCell ref="A43:I43"/>
    <mergeCell ref="A45:I45"/>
    <mergeCell ref="A48:I48"/>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3" ma:contentTypeDescription="Create a new document." ma:contentTypeScope="" ma:versionID="aa1b83657de1625e4d38c3ac026149c1">
  <xsd:schema xmlns:xsd="http://www.w3.org/2001/XMLSchema" xmlns:xs="http://www.w3.org/2001/XMLSchema" xmlns:p="http://schemas.microsoft.com/office/2006/metadata/properties" xmlns:ns3="4cd106ea-7035-426c-8f68-bc27ab9ec5af" xmlns:ns4="8a879156-0b14-40ac-8073-c5ce5c672ad3" targetNamespace="http://schemas.microsoft.com/office/2006/metadata/properties" ma:root="true" ma:fieldsID="a751b465b47002685f0c3a8004cd509d" ns3:_="" ns4:_="">
    <xsd:import namespace="4cd106ea-7035-426c-8f68-bc27ab9ec5af"/>
    <xsd:import namespace="8a879156-0b14-40ac-8073-c5ce5c672ad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879156-0b14-40ac-8073-c5ce5c672a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9BE456-5ED0-41BD-BF77-A60080151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8a879156-0b14-40ac-8073-c5ce5c672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819072-AFCD-4DE7-9F67-71F095DCA17C}">
  <ds:schemaRefs>
    <ds:schemaRef ds:uri="http://purl.org/dc/elements/1.1/"/>
    <ds:schemaRef ds:uri="http://schemas.microsoft.com/office/2006/metadata/properties"/>
    <ds:schemaRef ds:uri="4cd106ea-7035-426c-8f68-bc27ab9ec5a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a879156-0b14-40ac-8073-c5ce5c672ad3"/>
    <ds:schemaRef ds:uri="http://www.w3.org/XML/1998/namespace"/>
    <ds:schemaRef ds:uri="http://purl.org/dc/dcmitype/"/>
  </ds:schemaRefs>
</ds:datastoreItem>
</file>

<file path=customXml/itemProps3.xml><?xml version="1.0" encoding="utf-8"?>
<ds:datastoreItem xmlns:ds="http://schemas.openxmlformats.org/officeDocument/2006/customXml" ds:itemID="{0E9C5A64-4218-4809-9CA7-05D943D6F6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(A-Santa Clara,ex1)</cp:lastModifiedBy>
  <cp:lastPrinted>2020-08-13T17:37:29Z</cp:lastPrinted>
  <dcterms:created xsi:type="dcterms:W3CDTF">2013-08-09T21:32:29Z</dcterms:created>
  <dcterms:modified xsi:type="dcterms:W3CDTF">2020-08-13T17:45:42Z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