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6/Q1'26/Tables/"/>
    </mc:Choice>
  </mc:AlternateContent>
  <xr:revisionPtr revIDLastSave="29" documentId="14_{386005F1-D82D-4DA4-81E9-A0A2BB961F70}" xr6:coauthVersionLast="47" xr6:coauthVersionMax="47" xr10:uidLastSave="{19C8B5DC-660E-46BA-ABE4-F84227DFDC06}"/>
  <bookViews>
    <workbookView xWindow="-120" yWindow="-120" windowWidth="29040" windowHeight="17520" tabRatio="903" xr2:uid="{00000000-000D-0000-FFFF-FFFF00000000}"/>
  </bookViews>
  <sheets>
    <sheet name="P&amp;L" sheetId="1" r:id="rId1"/>
    <sheet name="Balance Sheet" sheetId="3" r:id="rId2"/>
    <sheet name="Cash Flow" sheetId="12" r:id="rId3"/>
    <sheet name="Net Income &amp; EPS Non-GAAP" sheetId="6" r:id="rId4"/>
    <sheet name="Segment Results" sheetId="7" r:id="rId5"/>
    <sheet name="Core Revenue by Segment (QTD)" sheetId="10" r:id="rId6"/>
    <sheet name="Core Revenue by Segment (YTD)" sheetId="11" state="hidden"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Sheet'!$A$1:$G$59</definedName>
    <definedName name="_xlnm.Print_Area" localSheetId="2">'Cash Flow'!$A$1:$H$76</definedName>
    <definedName name="_xlnm.Print_Area" localSheetId="3">'Net Income &amp; EPS Non-GAAP'!$A$1:$O$49</definedName>
    <definedName name="_xlnm.Print_Area" localSheetId="0">'P&amp;L'!$A$1:$H$53</definedName>
    <definedName name="_xlnm.Print_Area" localSheetId="4">'Segment Results'!$A$1:$E$69</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D20" i="1" s="1"/>
  <c r="D26" i="1" s="1"/>
  <c r="D30" i="1" s="1"/>
  <c r="G50" i="3"/>
  <c r="G35" i="3"/>
  <c r="G40" i="3" s="1"/>
  <c r="G51" i="3" s="1"/>
  <c r="G18" i="3"/>
  <c r="G25" i="3" s="1"/>
  <c r="D36" i="1" l="1"/>
  <c r="D35" i="1"/>
  <c r="I29" i="10" l="1"/>
  <c r="C29" i="10"/>
  <c r="B29" i="10"/>
  <c r="C24" i="10"/>
  <c r="B24" i="10"/>
  <c r="C17" i="10"/>
  <c r="B17" i="10"/>
  <c r="H63" i="12"/>
  <c r="F63" i="12"/>
  <c r="H48" i="12"/>
  <c r="F48" i="12"/>
  <c r="H36" i="12"/>
  <c r="F36" i="12"/>
  <c r="H27" i="12"/>
  <c r="F27" i="12"/>
  <c r="H9" i="12"/>
  <c r="H52" i="12" l="1"/>
  <c r="H56" i="12" s="1"/>
  <c r="F52" i="12"/>
  <c r="F56" i="12" s="1"/>
  <c r="E50" i="3"/>
  <c r="E35" i="3"/>
  <c r="E40" i="3" s="1"/>
  <c r="E18" i="3"/>
  <c r="E25" i="3" s="1"/>
  <c r="H18" i="1"/>
  <c r="H20" i="1" s="1"/>
  <c r="H26" i="1" s="1"/>
  <c r="H30" i="1" s="1"/>
  <c r="F18" i="1"/>
  <c r="F20" i="1" s="1"/>
  <c r="F26" i="1" s="1"/>
  <c r="F30" i="1" s="1"/>
  <c r="B18" i="1"/>
  <c r="B20" i="1" s="1"/>
  <c r="B26" i="1" s="1"/>
  <c r="B30" i="1" s="1"/>
  <c r="E51" i="3" l="1"/>
  <c r="B36" i="1"/>
  <c r="B35" i="1"/>
  <c r="F36" i="1"/>
  <c r="F35" i="1"/>
  <c r="H36" i="1"/>
  <c r="H35" i="1"/>
  <c r="E27" i="7"/>
  <c r="E19" i="7"/>
  <c r="I29" i="11"/>
  <c r="C29" i="11"/>
  <c r="B29" i="11"/>
  <c r="C24" i="11"/>
  <c r="B24" i="11"/>
  <c r="C17" i="11"/>
  <c r="B17" i="11"/>
  <c r="I23" i="6"/>
  <c r="H23" i="6"/>
  <c r="F23" i="6"/>
  <c r="E23" i="6"/>
  <c r="E53" i="7"/>
  <c r="E45" i="7"/>
  <c r="C53" i="7"/>
  <c r="C45" i="7"/>
  <c r="C27" i="7"/>
  <c r="C19" i="7"/>
  <c r="L23" i="6"/>
  <c r="K23" i="6"/>
  <c r="O23" i="6"/>
  <c r="N23" i="6"/>
</calcChain>
</file>

<file path=xl/sharedStrings.xml><?xml version="1.0" encoding="utf-8"?>
<sst xmlns="http://schemas.openxmlformats.org/spreadsheetml/2006/main" count="318" uniqueCount="187">
  <si>
    <t>AGILENT TECHNOLOGIES, INC.</t>
  </si>
  <si>
    <t>CONDENSED CONSOLIDATED STATEMENT OF OPERATIONS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</si>
  <si>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</si>
  <si>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</si>
  <si>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</si>
  <si>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</si>
  <si>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</si>
  <si>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</si>
  <si>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</si>
  <si>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</si>
  <si>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</si>
  <si>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</si>
  <si>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</si>
  <si>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</si>
  <si>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</si>
  <si>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</si>
  <si>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</si>
  <si>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</si>
  <si>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</si>
  <si>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</si>
  <si>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</si>
  <si>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</si>
  <si>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</si>
  <si>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</si>
  <si>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</si>
  <si>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</si>
  <si>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</si>
  <si>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</si>
  <si>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</si>
  <si>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</si>
  <si>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</si>
  <si>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</si>
  <si>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</si>
  <si>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</si>
  <si>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</si>
  <si>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</si>
  <si>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</si>
  <si>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</si>
  <si>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</si>
  <si>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</si>
  <si>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</si>
  <si>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</si>
  <si>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</si>
  <si>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</si>
  <si>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</si>
  <si>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</si>
  <si>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</si>
  <si>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</si>
  <si>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</si>
  <si>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</si>
  <si>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</si>
  <si>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</si>
  <si>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</si>
  <si>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</si>
  <si>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</si>
  <si>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</si>
  <si>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</si>
  <si>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</si>
  <si>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</si>
  <si>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</si>
  <si>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</si>
  <si>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</si>
  <si>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</si>
  <si>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</si>
  <si>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</si>
  <si>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</si>
  <si>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</si>
  <si>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</si>
  <si>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</si>
  <si>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</si>
  <si>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</si>
  <si>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</si>
  <si>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</si>
  <si>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</si>
  <si>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</si>
  <si>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Accumulated other comprehensive loss</t>
  </si>
  <si>
    <t>(in millions)</t>
  </si>
  <si>
    <t>Year-over-Year</t>
  </si>
  <si>
    <t>GAAP</t>
  </si>
  <si>
    <t>% Change</t>
  </si>
  <si>
    <t>Agilent</t>
  </si>
  <si>
    <t>Operating margin, %</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</si>
  <si>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</si>
  <si>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</si>
  <si>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</si>
  <si>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</si>
  <si>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</si>
  <si>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</si>
  <si>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</si>
  <si>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</si>
  <si>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Agilent (Core)</t>
  </si>
  <si>
    <t xml:space="preserve">—  </t>
  </si>
  <si>
    <t>The preliminary reconciliation of GAAP revenue adjusted for recent acquisitions and divestitures and impact of currency is estimated based on our current information.</t>
  </si>
  <si>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</si>
  <si>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</si>
  <si>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</si>
  <si>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</si>
  <si>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</si>
  <si>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</si>
  <si>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</si>
  <si>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</si>
  <si>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</si>
  <si>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</si>
  <si>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</si>
  <si>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</si>
  <si>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</si>
  <si>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</si>
  <si>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</si>
  <si>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</si>
  <si>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</si>
  <si>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</si>
  <si>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</si>
  <si>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</si>
  <si>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</si>
  <si>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</si>
  <si>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</si>
  <si>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</si>
  <si>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t>Short-term debt</t>
  </si>
  <si>
    <r>
      <rPr>
        <b/>
        <sz val="10"/>
        <color rgb="FF000000"/>
        <rFont val="Arial"/>
        <family val="2"/>
      </rPr>
      <t>Asset impairments</t>
    </r>
    <r>
      <rPr>
        <sz val="10"/>
        <color indexed="8"/>
        <rFont val="Arial"/>
        <family val="2"/>
      </rPr>
      <t xml:space="preserve"> include assets that have been written down to their fair value.</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</si>
  <si>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</si>
  <si>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</si>
  <si>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</si>
  <si>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</si>
  <si>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</si>
  <si>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Adjustments to reconcile net income to net cash provided by operating activities:</t>
  </si>
  <si>
    <t>Short-term investments</t>
  </si>
  <si>
    <t>Retained earnings</t>
  </si>
  <si>
    <t>Net Income</t>
  </si>
  <si>
    <t>Other intangible assets, net</t>
  </si>
  <si>
    <t>Goodwill</t>
  </si>
  <si>
    <t>Payments for repurchase of common stock</t>
  </si>
  <si>
    <t>Interest payments, net of capitalized interest</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</si>
  <si>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</si>
  <si>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Payments of dividends</t>
  </si>
  <si>
    <t>Payments in exchange for convertible note</t>
  </si>
  <si>
    <t>Payments to acquire property, plant and equipment</t>
  </si>
  <si>
    <t>Proceeds from issuance of common stock under employee stock plans</t>
  </si>
  <si>
    <t>Payments to acquire businesses and intangible assets, net of cash acquired</t>
  </si>
  <si>
    <t>Page 7</t>
  </si>
  <si>
    <t>Restructuring and other related costs</t>
  </si>
  <si>
    <r>
      <rPr>
        <b/>
        <sz val="10"/>
        <color rgb="FF000000"/>
        <rFont val="Arial"/>
        <family val="2"/>
      </rPr>
      <t>Business exit and divestiture costs (gain)</t>
    </r>
    <r>
      <rPr>
        <sz val="10"/>
        <color indexed="8"/>
        <rFont val="Arial"/>
        <family val="2"/>
      </rPr>
      <t xml:space="preserve"> include costs and gain associated with business divestitures.</t>
    </r>
    <r>
      <rPr>
        <b/>
        <sz val="10"/>
        <color indexed="8"/>
        <rFont val="Arial"/>
        <family val="2"/>
      </rPr>
      <t xml:space="preserve"> </t>
    </r>
  </si>
  <si>
    <r>
      <rPr>
        <b/>
        <sz val="10"/>
        <color rgb="FF000000"/>
        <rFont val="Arial"/>
        <family val="2"/>
      </rPr>
      <t xml:space="preserve">Change in fair value of contingent consideration </t>
    </r>
    <r>
      <rPr>
        <sz val="10"/>
        <color rgb="FF000000"/>
        <rFont val="Arial"/>
        <family val="2"/>
      </rPr>
      <t>represents changes in the fair value estimate of acquisition-related contingent consideration.</t>
    </r>
  </si>
  <si>
    <t>Repayments of long-term debt</t>
  </si>
  <si>
    <t>Asset impairments</t>
  </si>
  <si>
    <t>Net (gain) loss on equity securities</t>
  </si>
  <si>
    <t>Other non-cash (income) expense, net</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</si>
  <si>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t>
    </r>
    <r>
      <rPr>
        <sz val="10"/>
        <color theme="1"/>
        <rFont val="Arial"/>
        <family val="2"/>
      </rPr>
      <t xml:space="preserve">tax, </t>
    </r>
    <r>
      <rPr>
        <sz val="10"/>
        <color indexed="8"/>
        <rFont val="Arial"/>
        <family val="2"/>
      </rPr>
      <t xml:space="preserve">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</si>
  <si>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(In millions, except per share data)</t>
  </si>
  <si>
    <t>Income tax payments, net of refunds received</t>
  </si>
  <si>
    <t>(In millions, except par value and share data)</t>
  </si>
  <si>
    <r>
      <t>Net (gain) loss on equity securities</t>
    </r>
    <r>
      <rPr>
        <sz val="10"/>
        <color rgb="FF000000"/>
        <rFont val="Arial"/>
        <family val="2"/>
      </rPr>
      <t xml:space="preserve"> relates to the realized and unrealized mark-to-market adjustments for our marketable and non-marketable equity securities.</t>
    </r>
  </si>
  <si>
    <t>Net proceeds from (repayment of) short-term debt</t>
  </si>
  <si>
    <t>Pension settlement loss</t>
  </si>
  <si>
    <t>Preferred stock; $0.01 par value; 125,000,000 shares authorized; none issued and outstanding</t>
  </si>
  <si>
    <t>Proceeds from issuance of long-term debt</t>
  </si>
  <si>
    <t>Net increase (decrease) in cash, cash equivalents and restricted cash</t>
  </si>
  <si>
    <t>FY25</t>
  </si>
  <si>
    <t>Deferred taxes expense (benefit)</t>
  </si>
  <si>
    <t>Life Sciences and Diagnostics Markets Segment</t>
  </si>
  <si>
    <t>Agilent CrossLab Segment</t>
  </si>
  <si>
    <t>Applied Markets Segment</t>
  </si>
  <si>
    <t>Payments to acquire equity securities</t>
  </si>
  <si>
    <t>Page 6</t>
  </si>
  <si>
    <t>Payment of excise taxes related to repurchases of common stock</t>
  </si>
  <si>
    <r>
      <rPr>
        <b/>
        <sz val="10"/>
        <color rgb="FF000000"/>
        <rFont val="Arial"/>
        <family val="2"/>
      </rPr>
      <t>Restructuring and other related costs</t>
    </r>
    <r>
      <rPr>
        <sz val="10"/>
        <color indexed="8"/>
        <rFont val="Arial"/>
        <family val="2"/>
      </rPr>
      <t xml:space="preserve"> include incremental expenses incurred in the period associated with restructuring programs, usually aimed at changes in business and/or cost structure. Such costs may include one-time termination benefits including acceleration of stock-based compensation expense, facility-related costs and contract termination fees.</t>
    </r>
  </si>
  <si>
    <t>Proceeds from sale of equity securities</t>
  </si>
  <si>
    <t>Proceeds from convertible note</t>
  </si>
  <si>
    <t>Years Ended</t>
  </si>
  <si>
    <t>Payments of debt issuance costs</t>
  </si>
  <si>
    <t>Non-GAAP Revenue by Segment</t>
  </si>
  <si>
    <t>Provision for income taxes</t>
  </si>
  <si>
    <t>FY26</t>
  </si>
  <si>
    <t>Q1'26</t>
  </si>
  <si>
    <t>Q1'25</t>
  </si>
  <si>
    <t>—</t>
  </si>
  <si>
    <t>January 31,</t>
  </si>
  <si>
    <t>at January 31, 2026 and 283,054,377 shares at October 31, 2025, issued and outstanding</t>
  </si>
  <si>
    <r>
      <t xml:space="preserve">Pension settlement loss </t>
    </r>
    <r>
      <rPr>
        <sz val="10"/>
        <color rgb="FF000000"/>
        <rFont val="Arial"/>
        <family val="2"/>
      </rPr>
      <t>resulted from the transfer of the Netherlands defined benefit plan to an unaffiliated insurance company.</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</si>
  <si>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t>
    </r>
    <r>
      <rPr>
        <sz val="10"/>
        <color theme="1"/>
        <rFont val="Arial"/>
        <family val="2"/>
      </rPr>
      <t xml:space="preserve">and </t>
    </r>
    <r>
      <rPr>
        <sz val="10"/>
        <color indexed="8"/>
        <rFont val="Arial"/>
        <family val="2"/>
      </rPr>
      <t xml:space="preserve">human resources and financial systems.
</t>
    </r>
  </si>
  <si>
    <r>
      <t xml:space="preserve">Other </t>
    </r>
    <r>
      <rPr>
        <sz val="10"/>
        <color theme="1"/>
        <rFont val="Arial"/>
        <family val="2"/>
      </rPr>
      <t>includes certain legal costs and settlements, consulting costs, special compliance costs, acceleration of stock-based compensation expense and other miscellaneous adjustments.</t>
    </r>
  </si>
  <si>
    <t>CONDENSED CONSOLIDATED BALANCE SHEETS</t>
  </si>
  <si>
    <t>Common stock; $0.01 par value, 2,000,000,000 shares authorized; 282,695,763 shares</t>
  </si>
  <si>
    <r>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t>
    </r>
    <r>
      <rPr>
        <sz val="10"/>
        <rFont val="Arial"/>
        <family val="2"/>
      </rPr>
      <t>restructuring and other related costs, amortization of intangibles, transformational initiatives, acquisition and integration costs and pension settlement loss.</t>
    </r>
  </si>
  <si>
    <t>3 ppts</t>
  </si>
  <si>
    <t>2 ppts</t>
  </si>
  <si>
    <r>
      <t xml:space="preserve">Income from operations reflect the results of our reportable segments under Agilent's management reporting system which are not necessarily in conformity with GAAP financial measures. Income from operations of our reporting segments exclude, among other things, charges related to </t>
    </r>
    <r>
      <rPr>
        <sz val="10"/>
        <rFont val="Arial"/>
        <family val="2"/>
      </rPr>
      <t>restructuring and other related costs, amortization of intangibles, transformational initiatives and acquisition and integration costs.</t>
    </r>
  </si>
  <si>
    <r>
      <rPr>
        <vertAlign val="superscript"/>
        <sz val="10"/>
        <rFont val="Arial"/>
        <family val="2"/>
      </rPr>
      <t>(a)</t>
    </r>
    <r>
      <rPr>
        <sz val="10"/>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which does not apply for fiscal year 2026 due to the enactment of the One Big Beautiful Bill Act (OBBBA). </t>
    </r>
    <r>
      <rPr>
        <sz val="10"/>
        <color indexed="8"/>
        <rFont val="Arial"/>
        <family val="2"/>
      </rPr>
      <t xml:space="preserve">For the three months ended January 31, 2026, management used a non-GAAP effective tax rate of 14.50%.  For the three months ended January 31, 2025, management used a non-GAAP effective tax rate of 12.50%.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</si>
</sst>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
    <numFmt numFmtId="186" formatCode="0.0000%"/>
  </numFmts>
  <fonts count="47">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
      <sz val="10"/>
      <color rgb="FFFF0000"/>
      <name val="Arial"/>
      <family val="2"/>
    </font>
    <font>
      <vertAlign val="superscript"/>
      <sz val="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02">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166" fontId="3" fillId="0" borderId="3" xfId="51" applyNumberFormat="1" applyFont="1" applyBorder="1"/>
    <xf numFmtId="169" fontId="35" fillId="0" borderId="0" xfId="128" applyNumberFormat="1" applyFont="1"/>
    <xf numFmtId="166" fontId="35" fillId="0" borderId="6" xfId="51" applyNumberFormat="1" applyFont="1" applyFill="1" applyBorder="1"/>
    <xf numFmtId="166" fontId="35" fillId="0" borderId="3" xfId="51" applyNumberFormat="1" applyFont="1" applyFill="1" applyBorder="1" applyAlignment="1">
      <alignment horizontal="right"/>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44" fontId="35" fillId="0" borderId="12" xfId="66"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166" fontId="35" fillId="0" borderId="0" xfId="51" applyNumberFormat="1" applyFont="1" applyFill="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5" fillId="0" borderId="0" xfId="0" applyFont="1" applyAlignment="1">
      <alignment vertical="center" wrapText="1"/>
    </xf>
    <xf numFmtId="0" fontId="41" fillId="0" borderId="0" xfId="0" applyFont="1"/>
    <xf numFmtId="0" fontId="3" fillId="0" borderId="0" xfId="120" applyFont="1" applyAlignment="1">
      <alignment horizontal="left"/>
    </xf>
    <xf numFmtId="0" fontId="4"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1" fillId="0" borderId="0" xfId="0" applyFont="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6" fontId="35" fillId="0" borderId="0" xfId="51" applyNumberFormat="1" applyFont="1" applyAlignment="1">
      <alignment horizontal="right"/>
    </xf>
    <xf numFmtId="0" fontId="36" fillId="0" borderId="0" xfId="0" applyFont="1" applyAlignment="1">
      <alignment horizontal="center"/>
    </xf>
    <xf numFmtId="0" fontId="35" fillId="0" borderId="0" xfId="0" applyFont="1" applyAlignment="1">
      <alignment horizontal="left" indent="4"/>
    </xf>
    <xf numFmtId="0" fontId="3" fillId="0" borderId="0" xfId="120" applyFont="1"/>
    <xf numFmtId="0" fontId="35" fillId="0" borderId="0" xfId="0" applyFont="1" applyAlignment="1">
      <alignment horizontal="left" indent="16"/>
    </xf>
    <xf numFmtId="0" fontId="36" fillId="0" borderId="0" xfId="0" applyFont="1" applyAlignment="1">
      <alignment horizontal="center" wrapText="1"/>
    </xf>
    <xf numFmtId="185" fontId="35" fillId="0" borderId="0" xfId="128" applyNumberFormat="1" applyFont="1" applyFill="1" applyAlignment="1">
      <alignment horizontal="center"/>
    </xf>
    <xf numFmtId="185" fontId="35" fillId="0" borderId="0" xfId="0" applyNumberFormat="1" applyFont="1" applyAlignment="1">
      <alignment horizontal="center"/>
    </xf>
    <xf numFmtId="185" fontId="35" fillId="0" borderId="0" xfId="128" applyNumberFormat="1" applyFont="1" applyAlignment="1">
      <alignment horizontal="center"/>
    </xf>
    <xf numFmtId="185" fontId="35" fillId="0" borderId="0" xfId="128" applyNumberFormat="1" applyFont="1" applyBorder="1" applyAlignment="1">
      <alignment horizontal="center"/>
    </xf>
    <xf numFmtId="186" fontId="37" fillId="0" borderId="0" xfId="128" applyNumberFormat="1" applyFont="1"/>
    <xf numFmtId="186" fontId="35" fillId="0" borderId="0" xfId="128" applyNumberFormat="1" applyFont="1"/>
    <xf numFmtId="186" fontId="4" fillId="0" borderId="0" xfId="128" applyNumberFormat="1" applyFont="1" applyAlignment="1">
      <alignment vertical="top" wrapText="1"/>
    </xf>
    <xf numFmtId="0" fontId="36" fillId="0" borderId="10" xfId="0" applyFont="1" applyBorder="1" applyAlignment="1">
      <alignment horizontal="center" vertical="center" wrapText="1"/>
    </xf>
    <xf numFmtId="0" fontId="36" fillId="0" borderId="0" xfId="0" applyFont="1" applyAlignment="1">
      <alignment horizontal="center" vertical="center"/>
    </xf>
    <xf numFmtId="0" fontId="45" fillId="0" borderId="0" xfId="0" applyFont="1"/>
    <xf numFmtId="185" fontId="35" fillId="0" borderId="0" xfId="128" quotePrefix="1" applyNumberFormat="1" applyFont="1" applyBorder="1" applyAlignment="1">
      <alignment horizontal="center"/>
    </xf>
    <xf numFmtId="9" fontId="35" fillId="0" borderId="0" xfId="128" applyFont="1" applyFill="1" applyAlignment="1">
      <alignment horizontal="center"/>
    </xf>
    <xf numFmtId="185" fontId="35" fillId="0" borderId="0" xfId="128" quotePrefix="1" applyNumberFormat="1" applyFont="1" applyFill="1" applyAlignment="1">
      <alignment horizont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7" fillId="0" borderId="0" xfId="0" applyFont="1" applyAlignment="1">
      <alignment horizontal="center" wrapText="1"/>
    </xf>
    <xf numFmtId="0" fontId="42" fillId="0" borderId="13"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xf>
    <xf numFmtId="0" fontId="43" fillId="0" borderId="0" xfId="0" applyFont="1" applyAlignment="1">
      <alignment horizontal="left" vertical="top" wrapText="1"/>
    </xf>
    <xf numFmtId="0" fontId="4"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horizontal="left" vertical="top" wrapText="1"/>
    </xf>
    <xf numFmtId="0" fontId="18" fillId="0" borderId="0" xfId="0" applyFont="1" applyAlignment="1">
      <alignment horizontal="left" vertical="top" wrapText="1"/>
    </xf>
    <xf numFmtId="0" fontId="4" fillId="0" borderId="0" xfId="0" applyFont="1" applyAlignment="1">
      <alignment horizontal="left" vertical="center" wrapText="1"/>
    </xf>
    <xf numFmtId="0" fontId="44" fillId="0" borderId="0" xfId="0" applyFont="1" applyAlignment="1">
      <alignment horizontal="left" vertical="top" wrapText="1"/>
    </xf>
    <xf numFmtId="0" fontId="35" fillId="0" borderId="0" xfId="0" applyFont="1" applyAlignment="1">
      <alignment horizontal="left" vertical="top" wrapText="1"/>
    </xf>
    <xf numFmtId="0" fontId="36" fillId="11" borderId="0" xfId="0" applyFont="1" applyFill="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Normal="100" workbookViewId="0">
      <selection sqref="A1:H1"/>
    </sheetView>
  </sheetViews>
  <sheetFormatPr defaultRowHeight="15.75" customHeight="1"/>
  <cols>
    <col min="1" max="1" width="56.140625" style="1" customWidth="1"/>
    <col min="2" max="2" width="15.85546875" style="1" customWidth="1"/>
    <col min="3" max="3" width="4.28515625" style="1" customWidth="1"/>
    <col min="4" max="4" width="15.85546875" style="1" customWidth="1"/>
    <col min="5" max="5" width="4.28515625" style="1" hidden="1" customWidth="1"/>
    <col min="6" max="6" width="12.42578125" style="1" hidden="1" customWidth="1"/>
    <col min="7" max="7" width="4.28515625" style="1" hidden="1" customWidth="1"/>
    <col min="8" max="8" width="12.7109375" style="1" hidden="1" customWidth="1"/>
    <col min="9" max="16384" width="9.140625" style="1"/>
  </cols>
  <sheetData>
    <row r="1" spans="1:9" ht="15.75" customHeight="1">
      <c r="A1" s="74" t="s">
        <v>0</v>
      </c>
      <c r="B1" s="74"/>
      <c r="C1" s="74"/>
      <c r="D1" s="74"/>
      <c r="E1" s="74"/>
      <c r="F1" s="74"/>
      <c r="G1" s="74"/>
      <c r="H1" s="74"/>
      <c r="I1" s="54"/>
    </row>
    <row r="2" spans="1:9" ht="15.75" customHeight="1">
      <c r="A2" s="74" t="s">
        <v>1</v>
      </c>
      <c r="B2" s="74"/>
      <c r="C2" s="74"/>
      <c r="D2" s="74"/>
      <c r="E2" s="74"/>
      <c r="F2" s="74"/>
      <c r="G2" s="74"/>
      <c r="H2" s="74"/>
    </row>
    <row r="3" spans="1:9" ht="15.75" customHeight="1">
      <c r="A3" s="74" t="s">
        <v>147</v>
      </c>
      <c r="B3" s="74"/>
      <c r="C3" s="74"/>
      <c r="D3" s="74"/>
      <c r="E3" s="74"/>
      <c r="F3" s="74"/>
      <c r="G3" s="74"/>
      <c r="H3" s="74"/>
    </row>
    <row r="4" spans="1:9" ht="15.75" customHeight="1">
      <c r="A4" s="74" t="s">
        <v>2</v>
      </c>
      <c r="B4" s="74"/>
      <c r="C4" s="74"/>
      <c r="D4" s="74"/>
      <c r="E4" s="74"/>
      <c r="F4" s="74"/>
      <c r="G4" s="74"/>
      <c r="H4" s="74"/>
    </row>
    <row r="5" spans="1:9" ht="15.75" customHeight="1">
      <c r="A5" s="74" t="s">
        <v>3</v>
      </c>
      <c r="B5" s="74"/>
      <c r="C5" s="74"/>
      <c r="D5" s="74"/>
      <c r="E5" s="74"/>
      <c r="F5" s="74"/>
      <c r="G5" s="74"/>
      <c r="H5" s="74"/>
    </row>
    <row r="8" spans="1:9" ht="12.75" customHeight="1">
      <c r="B8" s="80" t="s">
        <v>14</v>
      </c>
      <c r="C8" s="80"/>
      <c r="D8" s="80"/>
      <c r="F8" s="80" t="s">
        <v>167</v>
      </c>
      <c r="G8" s="80"/>
      <c r="H8" s="80"/>
    </row>
    <row r="9" spans="1:9" ht="12.75" customHeight="1" thickBot="1">
      <c r="B9" s="76" t="s">
        <v>175</v>
      </c>
      <c r="C9" s="77"/>
      <c r="D9" s="77"/>
      <c r="F9" s="76" t="s">
        <v>16</v>
      </c>
      <c r="G9" s="77"/>
      <c r="H9" s="77"/>
    </row>
    <row r="10" spans="1:9" ht="30.2" customHeight="1" thickBot="1">
      <c r="B10" s="48">
        <v>2026</v>
      </c>
      <c r="D10" s="48">
        <v>2025</v>
      </c>
      <c r="F10" s="48">
        <v>2026</v>
      </c>
      <c r="H10" s="49">
        <v>2025</v>
      </c>
    </row>
    <row r="11" spans="1:9" ht="12.75" customHeight="1"/>
    <row r="12" spans="1:9" ht="12.75" customHeight="1">
      <c r="A12" s="1" t="s">
        <v>41</v>
      </c>
      <c r="B12" s="13">
        <v>1798</v>
      </c>
      <c r="D12" s="13">
        <v>1681</v>
      </c>
      <c r="F12" s="13"/>
      <c r="H12" s="13"/>
    </row>
    <row r="13" spans="1:9" ht="12.75" customHeight="1"/>
    <row r="14" spans="1:9" ht="12.75" customHeight="1">
      <c r="A14" s="1" t="s">
        <v>4</v>
      </c>
    </row>
    <row r="15" spans="1:9" ht="12.75" customHeight="1">
      <c r="A15" s="2" t="s">
        <v>5</v>
      </c>
      <c r="B15" s="15">
        <v>852</v>
      </c>
      <c r="C15" s="15"/>
      <c r="D15" s="15">
        <v>782</v>
      </c>
      <c r="F15" s="15"/>
      <c r="G15" s="15"/>
      <c r="H15" s="15"/>
    </row>
    <row r="16" spans="1:9" ht="12.75" customHeight="1">
      <c r="A16" s="2" t="s">
        <v>6</v>
      </c>
      <c r="B16" s="15">
        <v>117</v>
      </c>
      <c r="C16" s="15"/>
      <c r="D16" s="15">
        <v>113</v>
      </c>
      <c r="F16" s="15"/>
      <c r="G16" s="15"/>
      <c r="H16" s="15"/>
    </row>
    <row r="17" spans="1:8" ht="12.75" customHeight="1">
      <c r="A17" s="2" t="s">
        <v>7</v>
      </c>
      <c r="B17" s="15">
        <v>476</v>
      </c>
      <c r="C17" s="15"/>
      <c r="D17" s="15">
        <v>410</v>
      </c>
      <c r="F17" s="15"/>
      <c r="G17" s="15"/>
      <c r="H17" s="15"/>
    </row>
    <row r="18" spans="1:8" ht="12.75" customHeight="1">
      <c r="A18" s="57" t="s">
        <v>8</v>
      </c>
      <c r="B18" s="20">
        <f>SUM(B15:B17)</f>
        <v>1445</v>
      </c>
      <c r="C18" s="15"/>
      <c r="D18" s="20">
        <f>SUM(D15:D17)</f>
        <v>1305</v>
      </c>
      <c r="F18" s="20">
        <f>SUM(F15:F17)</f>
        <v>0</v>
      </c>
      <c r="G18" s="15"/>
      <c r="H18" s="20">
        <f>SUM(H15:H17)</f>
        <v>0</v>
      </c>
    </row>
    <row r="19" spans="1:8" ht="12.75" customHeight="1"/>
    <row r="20" spans="1:8" ht="12.75" customHeight="1">
      <c r="A20" s="1" t="s">
        <v>9</v>
      </c>
      <c r="B20" s="15">
        <f>B12-B18</f>
        <v>353</v>
      </c>
      <c r="C20" s="15"/>
      <c r="D20" s="15">
        <f>D12-D18</f>
        <v>376</v>
      </c>
      <c r="F20" s="15">
        <f>F12-F18</f>
        <v>0</v>
      </c>
      <c r="G20" s="15"/>
      <c r="H20" s="15">
        <f>H12-H18</f>
        <v>0</v>
      </c>
    </row>
    <row r="21" spans="1:8" ht="12.75" customHeight="1">
      <c r="B21" s="15"/>
      <c r="C21" s="15"/>
      <c r="D21" s="15"/>
      <c r="F21" s="15"/>
      <c r="G21" s="15"/>
      <c r="H21" s="15"/>
    </row>
    <row r="22" spans="1:8" ht="12.75" customHeight="1">
      <c r="A22" s="1" t="s">
        <v>10</v>
      </c>
      <c r="B22" s="51">
        <v>15</v>
      </c>
      <c r="C22" s="15"/>
      <c r="D22" s="51">
        <v>15</v>
      </c>
      <c r="F22" s="15"/>
      <c r="G22" s="15"/>
      <c r="H22" s="15"/>
    </row>
    <row r="23" spans="1:8" ht="12.75" customHeight="1">
      <c r="A23" s="1" t="s">
        <v>11</v>
      </c>
      <c r="B23" s="15">
        <v>-25</v>
      </c>
      <c r="C23" s="15"/>
      <c r="D23" s="15">
        <v>-28</v>
      </c>
      <c r="F23" s="15"/>
      <c r="G23" s="15"/>
      <c r="H23" s="15"/>
    </row>
    <row r="24" spans="1:8" ht="12.75" customHeight="1">
      <c r="A24" s="1" t="s">
        <v>12</v>
      </c>
      <c r="B24" s="21">
        <v>21</v>
      </c>
      <c r="C24" s="15"/>
      <c r="D24" s="21">
        <v>4</v>
      </c>
      <c r="F24" s="21"/>
      <c r="G24" s="15"/>
      <c r="H24" s="21"/>
    </row>
    <row r="25" spans="1:8" ht="12.75" customHeight="1">
      <c r="B25" s="15"/>
      <c r="C25" s="15"/>
      <c r="D25" s="15"/>
      <c r="F25" s="15"/>
      <c r="G25" s="15"/>
      <c r="H25" s="15"/>
    </row>
    <row r="26" spans="1:8" ht="12.75" customHeight="1">
      <c r="A26" s="1" t="s">
        <v>86</v>
      </c>
      <c r="B26" s="15">
        <f>SUM(B20:B24)</f>
        <v>364</v>
      </c>
      <c r="C26" s="15"/>
      <c r="D26" s="15">
        <f>SUM(D20:D24)</f>
        <v>367</v>
      </c>
      <c r="F26" s="15">
        <f>SUM(F20:F24)</f>
        <v>0</v>
      </c>
      <c r="G26" s="15"/>
      <c r="H26" s="15">
        <f>SUM(H20:H24)</f>
        <v>0</v>
      </c>
    </row>
    <row r="27" spans="1:8" ht="12.75" customHeight="1">
      <c r="B27" s="15"/>
      <c r="C27" s="15"/>
      <c r="D27" s="15"/>
      <c r="F27" s="15"/>
      <c r="G27" s="15"/>
      <c r="H27" s="15"/>
    </row>
    <row r="28" spans="1:8" ht="12.75" customHeight="1">
      <c r="A28" s="1" t="s">
        <v>170</v>
      </c>
      <c r="B28" s="31">
        <v>59</v>
      </c>
      <c r="C28" s="31"/>
      <c r="D28" s="31">
        <v>49</v>
      </c>
      <c r="F28" s="31"/>
      <c r="G28" s="31"/>
      <c r="H28" s="31"/>
    </row>
    <row r="29" spans="1:8" ht="12.75" customHeight="1">
      <c r="B29" s="15"/>
      <c r="C29" s="15"/>
      <c r="D29" s="15"/>
      <c r="F29" s="15"/>
      <c r="G29" s="15"/>
      <c r="H29" s="15"/>
    </row>
    <row r="30" spans="1:8" ht="12.75" customHeight="1" thickBot="1">
      <c r="A30" s="1" t="s">
        <v>111</v>
      </c>
      <c r="B30" s="16">
        <f>B26-B28</f>
        <v>305</v>
      </c>
      <c r="C30" s="15"/>
      <c r="D30" s="16">
        <f>D26-D28</f>
        <v>318</v>
      </c>
      <c r="F30" s="16">
        <f>F26-F28</f>
        <v>0</v>
      </c>
      <c r="G30" s="15"/>
      <c r="H30" s="16">
        <f>H26-H28</f>
        <v>0</v>
      </c>
    </row>
    <row r="31" spans="1:8" ht="12.75" customHeight="1" thickTop="1"/>
    <row r="32" spans="1:8" ht="12.75" customHeight="1"/>
    <row r="33" spans="1:8" ht="12.75" customHeight="1"/>
    <row r="34" spans="1:8" ht="12.75" customHeight="1">
      <c r="A34" s="58" t="s">
        <v>112</v>
      </c>
    </row>
    <row r="35" spans="1:8" ht="12.75" customHeight="1">
      <c r="A35" s="37" t="s">
        <v>87</v>
      </c>
      <c r="B35" s="22">
        <f>B30/B39</f>
        <v>1.0777385159010602</v>
      </c>
      <c r="D35" s="22">
        <f>D30/D39</f>
        <v>1.1157894736842104</v>
      </c>
      <c r="F35" s="22" t="e">
        <f>F30/F39</f>
        <v>#DIV/0!</v>
      </c>
      <c r="H35" s="22" t="e">
        <f>H30/H39</f>
        <v>#DIV/0!</v>
      </c>
    </row>
    <row r="36" spans="1:8" ht="12.75" customHeight="1">
      <c r="A36" s="37" t="s">
        <v>88</v>
      </c>
      <c r="B36" s="22">
        <f>B30/B40</f>
        <v>1.073943661971831</v>
      </c>
      <c r="D36" s="22">
        <f>D30/D40</f>
        <v>1.10801393728223</v>
      </c>
      <c r="F36" s="22" t="e">
        <f>F30/F40</f>
        <v>#DIV/0!</v>
      </c>
      <c r="H36" s="22" t="e">
        <f>H30/H40</f>
        <v>#DIV/0!</v>
      </c>
    </row>
    <row r="37" spans="1:8" ht="12.75" customHeight="1">
      <c r="A37" s="59"/>
      <c r="B37" s="22"/>
      <c r="D37" s="22"/>
      <c r="F37" s="22"/>
      <c r="H37" s="22"/>
    </row>
    <row r="38" spans="1:8" ht="12.75" customHeight="1">
      <c r="A38" s="58" t="s">
        <v>113</v>
      </c>
    </row>
    <row r="39" spans="1:8" ht="12.75" customHeight="1">
      <c r="A39" s="37" t="s">
        <v>87</v>
      </c>
      <c r="B39" s="15">
        <v>283</v>
      </c>
      <c r="D39" s="15">
        <v>285</v>
      </c>
      <c r="F39" s="15"/>
      <c r="H39" s="15"/>
    </row>
    <row r="40" spans="1:8" ht="12.75" customHeight="1">
      <c r="A40" s="37" t="s">
        <v>88</v>
      </c>
      <c r="B40" s="15">
        <v>284</v>
      </c>
      <c r="D40" s="15">
        <v>287</v>
      </c>
      <c r="F40" s="15"/>
      <c r="H40" s="15"/>
    </row>
    <row r="41" spans="1:8" ht="12.75" customHeight="1"/>
    <row r="42" spans="1:8" ht="12.75" customHeight="1">
      <c r="B42" s="23"/>
      <c r="D42" s="23"/>
      <c r="F42" s="23"/>
      <c r="H42" s="23"/>
    </row>
    <row r="43" spans="1:8" ht="12.75" customHeight="1"/>
    <row r="44" spans="1:8" ht="12.75" customHeight="1">
      <c r="A44" s="36"/>
    </row>
    <row r="45" spans="1:8" ht="12.75" customHeight="1"/>
    <row r="46" spans="1:8" ht="12.75" customHeight="1">
      <c r="A46" s="46"/>
    </row>
    <row r="47" spans="1:8" ht="12.75" customHeight="1"/>
    <row r="48" spans="1:8" ht="12.75" customHeight="1">
      <c r="A48" s="78" t="s">
        <v>13</v>
      </c>
      <c r="B48" s="78"/>
      <c r="C48" s="78"/>
      <c r="D48" s="78"/>
      <c r="E48" s="78"/>
      <c r="F48" s="78"/>
      <c r="G48" s="78"/>
      <c r="H48" s="78"/>
    </row>
    <row r="51" spans="1:8" ht="15.75" customHeight="1">
      <c r="A51" s="79" t="s">
        <v>100</v>
      </c>
      <c r="B51" s="79"/>
      <c r="C51" s="79"/>
      <c r="D51" s="79"/>
      <c r="E51" s="79"/>
      <c r="F51" s="79"/>
      <c r="G51" s="79"/>
      <c r="H51" s="79"/>
    </row>
    <row r="54" spans="1:8" ht="15.75" customHeight="1">
      <c r="A54" s="75"/>
      <c r="B54" s="75"/>
      <c r="C54" s="75"/>
      <c r="D54" s="75"/>
      <c r="E54" s="75"/>
      <c r="F54" s="75"/>
    </row>
  </sheetData>
  <sheetProtection algorithmName="SHA-512" hashValue="TZ6ByXGyrfNG5z1Agdr6fOj0Dz9okkVnU2hI9Q22nJevh4lSdzROEmK6Soon2E4zZ77MKWTD8MSQhlJ3QJBDfw==" saltValue="gPfcieEpXn6HaklhiFroyQ=="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372"/>
  <sheetViews>
    <sheetView zoomScale="98" zoomScaleNormal="98"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8" customFormat="1" ht="15.75" customHeight="1">
      <c r="A1" s="74" t="s">
        <v>0</v>
      </c>
      <c r="B1" s="74"/>
      <c r="C1" s="74"/>
      <c r="D1" s="74"/>
      <c r="E1" s="74"/>
      <c r="F1" s="74"/>
      <c r="G1" s="74"/>
    </row>
    <row r="2" spans="1:7" s="8" customFormat="1" ht="15.75" customHeight="1">
      <c r="A2" s="74" t="s">
        <v>180</v>
      </c>
      <c r="B2" s="74"/>
      <c r="C2" s="74"/>
      <c r="D2" s="74"/>
      <c r="E2" s="74"/>
      <c r="F2" s="74"/>
      <c r="G2" s="74"/>
    </row>
    <row r="3" spans="1:7" s="8" customFormat="1" ht="15.75" customHeight="1">
      <c r="A3" s="74" t="s">
        <v>149</v>
      </c>
      <c r="B3" s="74"/>
      <c r="C3" s="74"/>
      <c r="D3" s="74"/>
      <c r="E3" s="74"/>
      <c r="F3" s="74"/>
      <c r="G3" s="74"/>
    </row>
    <row r="4" spans="1:7" s="8" customFormat="1" ht="15.75" customHeight="1">
      <c r="A4" s="74" t="s">
        <v>2</v>
      </c>
      <c r="B4" s="74"/>
      <c r="C4" s="74"/>
      <c r="D4" s="74"/>
      <c r="E4" s="74"/>
      <c r="F4" s="74"/>
      <c r="G4" s="74"/>
    </row>
    <row r="5" spans="1:7" s="8" customFormat="1" ht="15.75" customHeight="1">
      <c r="A5" s="74" t="s">
        <v>3</v>
      </c>
      <c r="B5" s="74"/>
      <c r="C5" s="74"/>
      <c r="D5" s="74"/>
      <c r="E5" s="74"/>
      <c r="F5" s="74"/>
      <c r="G5" s="74"/>
    </row>
    <row r="6" spans="1:7" s="8" customFormat="1" ht="15.75" customHeight="1">
      <c r="A6" s="54"/>
      <c r="B6" s="54"/>
      <c r="C6" s="54"/>
      <c r="D6" s="54"/>
      <c r="E6" s="54"/>
      <c r="F6" s="54"/>
      <c r="G6" s="54"/>
    </row>
    <row r="7" spans="1:7" ht="15.75" customHeight="1"/>
    <row r="8" spans="1:7" ht="17.25" customHeight="1">
      <c r="E8" s="56" t="s">
        <v>175</v>
      </c>
      <c r="F8" s="56"/>
      <c r="G8" s="56" t="s">
        <v>16</v>
      </c>
    </row>
    <row r="9" spans="1:7" ht="17.25" customHeight="1" thickBot="1">
      <c r="E9" s="6">
        <v>2026</v>
      </c>
      <c r="F9" s="56"/>
      <c r="G9" s="6">
        <v>2025</v>
      </c>
    </row>
    <row r="10" spans="1:7" ht="12.75" customHeight="1">
      <c r="A10" s="1" t="s">
        <v>17</v>
      </c>
    </row>
    <row r="11" spans="1:7" ht="12.75" customHeight="1"/>
    <row r="12" spans="1:7" ht="12.75" customHeight="1">
      <c r="A12" s="1" t="s">
        <v>19</v>
      </c>
    </row>
    <row r="13" spans="1:7" ht="12.75" customHeight="1">
      <c r="B13" s="1" t="s">
        <v>20</v>
      </c>
      <c r="E13" s="3">
        <v>1758</v>
      </c>
      <c r="G13" s="3">
        <v>1789</v>
      </c>
    </row>
    <row r="14" spans="1:7" ht="12.75" hidden="1" customHeight="1">
      <c r="B14" s="1" t="s">
        <v>125</v>
      </c>
      <c r="E14" s="15"/>
      <c r="G14" s="15"/>
    </row>
    <row r="15" spans="1:7" ht="12.75" customHeight="1">
      <c r="B15" s="1" t="s">
        <v>21</v>
      </c>
      <c r="E15" s="15">
        <v>1521</v>
      </c>
      <c r="G15" s="15">
        <v>1487</v>
      </c>
    </row>
    <row r="16" spans="1:7" ht="12.75" customHeight="1">
      <c r="B16" s="1" t="s">
        <v>22</v>
      </c>
      <c r="E16" s="15">
        <v>1059</v>
      </c>
      <c r="G16" s="15">
        <v>1025</v>
      </c>
    </row>
    <row r="17" spans="1:7" ht="12.75" customHeight="1">
      <c r="B17" s="1" t="s">
        <v>23</v>
      </c>
      <c r="E17" s="14">
        <v>277</v>
      </c>
      <c r="G17" s="14">
        <v>293</v>
      </c>
    </row>
    <row r="18" spans="1:7" ht="12.75" customHeight="1">
      <c r="C18" s="1" t="s">
        <v>24</v>
      </c>
      <c r="E18" s="25">
        <f>SUM(E13:E17)</f>
        <v>4615</v>
      </c>
      <c r="G18" s="25">
        <f>SUM(G13:G17)</f>
        <v>4594</v>
      </c>
    </row>
    <row r="19" spans="1:7" ht="12.75" customHeight="1">
      <c r="E19" s="15"/>
      <c r="G19" s="15"/>
    </row>
    <row r="20" spans="1:7" ht="12.75" customHeight="1">
      <c r="A20" s="1" t="s">
        <v>25</v>
      </c>
      <c r="E20" s="15">
        <v>2078</v>
      </c>
      <c r="G20" s="15">
        <v>2023</v>
      </c>
    </row>
    <row r="21" spans="1:7" ht="12.75" customHeight="1">
      <c r="A21" s="1" t="s">
        <v>129</v>
      </c>
      <c r="E21" s="15">
        <v>4484</v>
      </c>
      <c r="G21" s="15">
        <v>4473</v>
      </c>
    </row>
    <row r="22" spans="1:7" ht="12.75" customHeight="1">
      <c r="A22" s="1" t="s">
        <v>128</v>
      </c>
      <c r="E22" s="15">
        <v>426</v>
      </c>
      <c r="G22" s="15">
        <v>445</v>
      </c>
    </row>
    <row r="23" spans="1:7" ht="12.75" customHeight="1">
      <c r="A23" s="1" t="s">
        <v>26</v>
      </c>
      <c r="E23" s="15">
        <v>135</v>
      </c>
      <c r="G23" s="15">
        <v>133</v>
      </c>
    </row>
    <row r="24" spans="1:7" ht="12.75" customHeight="1">
      <c r="A24" s="1" t="s">
        <v>27</v>
      </c>
      <c r="E24" s="14">
        <v>1075</v>
      </c>
      <c r="G24" s="14">
        <v>1059</v>
      </c>
    </row>
    <row r="25" spans="1:7" ht="12.75" customHeight="1" thickBot="1">
      <c r="C25" s="1" t="s">
        <v>28</v>
      </c>
      <c r="E25" s="16">
        <f>SUM(E18:E24)</f>
        <v>12813</v>
      </c>
      <c r="G25" s="16">
        <f>SUM(G18:G24)</f>
        <v>12727</v>
      </c>
    </row>
    <row r="26" spans="1:7" ht="12.75" customHeight="1" thickTop="1"/>
    <row r="27" spans="1:7" ht="12.75" customHeight="1">
      <c r="A27" s="1" t="s">
        <v>18</v>
      </c>
    </row>
    <row r="28" spans="1:7" ht="12.75" customHeight="1"/>
    <row r="29" spans="1:7" ht="12.75" customHeight="1">
      <c r="A29" s="1" t="s">
        <v>29</v>
      </c>
    </row>
    <row r="30" spans="1:7" ht="12.75" customHeight="1">
      <c r="B30" s="1" t="s">
        <v>39</v>
      </c>
      <c r="E30" s="13">
        <v>602</v>
      </c>
      <c r="G30" s="13">
        <v>570</v>
      </c>
    </row>
    <row r="31" spans="1:7" ht="12" customHeight="1">
      <c r="B31" s="1" t="s">
        <v>40</v>
      </c>
      <c r="E31" s="15">
        <v>297</v>
      </c>
      <c r="G31" s="15">
        <v>443</v>
      </c>
    </row>
    <row r="32" spans="1:7" ht="12.75" customHeight="1">
      <c r="B32" s="1" t="s">
        <v>30</v>
      </c>
      <c r="E32" s="15">
        <v>682</v>
      </c>
      <c r="G32" s="15">
        <v>624</v>
      </c>
    </row>
    <row r="33" spans="1:7" ht="12.75" customHeight="1">
      <c r="B33" s="1" t="s">
        <v>117</v>
      </c>
      <c r="E33" s="24">
        <v>304</v>
      </c>
      <c r="G33" s="24">
        <v>304</v>
      </c>
    </row>
    <row r="34" spans="1:7" ht="12.75" customHeight="1">
      <c r="B34" s="1" t="s">
        <v>31</v>
      </c>
      <c r="E34" s="14">
        <v>349</v>
      </c>
      <c r="G34" s="14">
        <v>406</v>
      </c>
    </row>
    <row r="35" spans="1:7" ht="12.75" customHeight="1">
      <c r="C35" s="1" t="s">
        <v>32</v>
      </c>
      <c r="E35" s="25">
        <f>SUM(E30:E34)</f>
        <v>2234</v>
      </c>
      <c r="G35" s="25">
        <f>SUM(G30:G34)</f>
        <v>2347</v>
      </c>
    </row>
    <row r="36" spans="1:7" ht="12.75" customHeight="1">
      <c r="E36" s="15"/>
      <c r="G36" s="15"/>
    </row>
    <row r="37" spans="1:7" ht="12.75" customHeight="1">
      <c r="A37" s="1" t="s">
        <v>33</v>
      </c>
      <c r="E37" s="15">
        <v>3050</v>
      </c>
      <c r="G37" s="15">
        <v>3050</v>
      </c>
    </row>
    <row r="38" spans="1:7" ht="12.75" customHeight="1">
      <c r="A38" s="1" t="s">
        <v>34</v>
      </c>
      <c r="E38" s="15">
        <v>130</v>
      </c>
      <c r="G38" s="15">
        <v>126</v>
      </c>
    </row>
    <row r="39" spans="1:7" ht="12.75" customHeight="1">
      <c r="A39" s="1" t="s">
        <v>35</v>
      </c>
      <c r="E39" s="14">
        <v>491</v>
      </c>
      <c r="G39" s="14">
        <v>463</v>
      </c>
    </row>
    <row r="40" spans="1:7" ht="12.75" customHeight="1">
      <c r="C40" s="1" t="s">
        <v>36</v>
      </c>
      <c r="E40" s="20">
        <f>SUM(E35:E39)</f>
        <v>5905</v>
      </c>
      <c r="G40" s="20">
        <f>SUM(G35:G39)</f>
        <v>5986</v>
      </c>
    </row>
    <row r="41" spans="1:7" ht="12.75" customHeight="1"/>
    <row r="42" spans="1:7" ht="12.75" customHeight="1">
      <c r="A42" s="1" t="s">
        <v>37</v>
      </c>
    </row>
    <row r="43" spans="1:7" ht="12.75" customHeight="1">
      <c r="B43" s="1" t="s">
        <v>38</v>
      </c>
    </row>
    <row r="44" spans="1:7" ht="12.75" customHeight="1">
      <c r="B44" s="1" t="s">
        <v>153</v>
      </c>
      <c r="E44" s="50" t="s">
        <v>91</v>
      </c>
      <c r="G44" s="50" t="s">
        <v>91</v>
      </c>
    </row>
    <row r="45" spans="1:7" ht="12.75" customHeight="1">
      <c r="B45" s="1" t="s">
        <v>181</v>
      </c>
    </row>
    <row r="46" spans="1:7" ht="12.75" customHeight="1">
      <c r="C46" s="1" t="s">
        <v>176</v>
      </c>
      <c r="E46" s="15">
        <v>3</v>
      </c>
      <c r="G46" s="15">
        <v>3</v>
      </c>
    </row>
    <row r="47" spans="1:7" ht="12.75" customHeight="1">
      <c r="B47" s="1" t="s">
        <v>42</v>
      </c>
      <c r="E47" s="15">
        <v>5605</v>
      </c>
      <c r="G47" s="15">
        <v>5575</v>
      </c>
    </row>
    <row r="48" spans="1:7" ht="12.75" customHeight="1">
      <c r="B48" s="1" t="s">
        <v>126</v>
      </c>
      <c r="E48" s="15">
        <v>1484</v>
      </c>
      <c r="G48" s="15">
        <v>1389</v>
      </c>
    </row>
    <row r="49" spans="1:7" ht="12.75" customHeight="1">
      <c r="B49" s="1" t="s">
        <v>75</v>
      </c>
      <c r="E49" s="15">
        <v>-184</v>
      </c>
      <c r="G49" s="15">
        <v>-226</v>
      </c>
    </row>
    <row r="50" spans="1:7" ht="12.75" customHeight="1">
      <c r="C50" s="1" t="s">
        <v>43</v>
      </c>
      <c r="E50" s="25">
        <f>SUM(E45:E49)</f>
        <v>6908</v>
      </c>
      <c r="G50" s="25">
        <f>SUM(G45:G49)</f>
        <v>6741</v>
      </c>
    </row>
    <row r="51" spans="1:7" ht="12.75" customHeight="1" thickBot="1">
      <c r="D51" s="1" t="s">
        <v>120</v>
      </c>
      <c r="E51" s="16">
        <f>E40+E50</f>
        <v>12813</v>
      </c>
      <c r="G51" s="16">
        <f>G40+G50</f>
        <v>12727</v>
      </c>
    </row>
    <row r="52" spans="1:7" ht="12.75" customHeight="1" thickTop="1"/>
    <row r="53" spans="1:7" ht="12.75" customHeight="1"/>
    <row r="54" spans="1:7" ht="12.75" customHeight="1">
      <c r="A54" s="1" t="s">
        <v>72</v>
      </c>
    </row>
    <row r="55" spans="1:7" ht="12.75" customHeight="1"/>
    <row r="56" spans="1:7" ht="12.75" customHeight="1"/>
    <row r="57" spans="1:7" ht="12.75" customHeight="1"/>
    <row r="58" spans="1:7" ht="12.75" customHeight="1">
      <c r="A58" s="75" t="s">
        <v>101</v>
      </c>
      <c r="B58" s="75"/>
      <c r="C58" s="75"/>
      <c r="D58" s="75"/>
      <c r="E58" s="75"/>
      <c r="F58" s="75"/>
      <c r="G58" s="75"/>
    </row>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8L2htXUZNGEwJDGsVrk+4dzJvnevi3KWS8EaUtCw2E/bEPYqiUQBsMjSNkdQTUVGPP5vpjiRVpMIHVhiLkDklw==" saltValue="UIXM2yiWEWj4kp8SQJJG/A=="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83D7-FBBB-4EE2-AD56-8A0210D436B9}">
  <sheetPr codeName="Sheet2">
    <pageSetUpPr fitToPage="1"/>
  </sheetPr>
  <dimension ref="A1:H76"/>
  <sheetViews>
    <sheetView zoomScaleNormal="10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8" customFormat="1" ht="15.75" customHeight="1">
      <c r="A1" s="81" t="s">
        <v>0</v>
      </c>
      <c r="B1" s="81"/>
      <c r="C1" s="81"/>
      <c r="D1" s="81"/>
      <c r="E1" s="81"/>
      <c r="F1" s="81"/>
      <c r="G1" s="81"/>
      <c r="H1" s="81"/>
    </row>
    <row r="2" spans="1:8" s="8" customFormat="1" ht="15.75">
      <c r="A2" s="74" t="s">
        <v>45</v>
      </c>
      <c r="B2" s="74"/>
      <c r="C2" s="74"/>
      <c r="D2" s="74"/>
      <c r="E2" s="74"/>
      <c r="F2" s="74"/>
      <c r="G2" s="74"/>
      <c r="H2" s="74"/>
    </row>
    <row r="3" spans="1:8" s="8" customFormat="1" ht="15.75">
      <c r="A3" s="74" t="s">
        <v>15</v>
      </c>
      <c r="B3" s="74"/>
      <c r="C3" s="74"/>
      <c r="D3" s="74"/>
      <c r="E3" s="74"/>
      <c r="F3" s="74"/>
      <c r="G3" s="74"/>
      <c r="H3" s="74"/>
    </row>
    <row r="4" spans="1:8" s="8" customFormat="1" ht="15.75">
      <c r="A4" s="74" t="s">
        <v>2</v>
      </c>
      <c r="B4" s="74"/>
      <c r="C4" s="74"/>
      <c r="D4" s="74"/>
      <c r="E4" s="74"/>
      <c r="F4" s="74"/>
      <c r="G4" s="74"/>
      <c r="H4" s="74"/>
    </row>
    <row r="5" spans="1:8" s="8" customFormat="1" ht="15.75">
      <c r="A5" s="74" t="s">
        <v>3</v>
      </c>
      <c r="B5" s="74"/>
      <c r="C5" s="74"/>
      <c r="D5" s="74"/>
      <c r="E5" s="74"/>
      <c r="F5" s="74"/>
      <c r="G5" s="74"/>
      <c r="H5" s="74"/>
    </row>
    <row r="6" spans="1:8" ht="15.75" customHeight="1"/>
    <row r="7" spans="1:8" ht="15.75" customHeight="1"/>
    <row r="8" spans="1:8" ht="13.5" customHeight="1" thickBot="1">
      <c r="F8" s="77" t="s">
        <v>14</v>
      </c>
      <c r="G8" s="77"/>
      <c r="H8" s="77"/>
    </row>
    <row r="9" spans="1:8" ht="13.5" customHeight="1">
      <c r="F9" s="56" t="s">
        <v>175</v>
      </c>
      <c r="G9" s="56"/>
      <c r="H9" s="56" t="str">
        <f>F9</f>
        <v>January 31,</v>
      </c>
    </row>
    <row r="10" spans="1:8" ht="15.75" customHeight="1" thickBot="1">
      <c r="F10" s="6">
        <v>2026</v>
      </c>
      <c r="G10" s="56"/>
      <c r="H10" s="6">
        <v>2025</v>
      </c>
    </row>
    <row r="11" spans="1:8" ht="13.5" customHeight="1">
      <c r="A11" s="1" t="s">
        <v>73</v>
      </c>
      <c r="F11" s="56"/>
      <c r="G11" s="56"/>
      <c r="H11" s="56"/>
    </row>
    <row r="12" spans="1:8" ht="13.5" customHeight="1">
      <c r="B12" s="1" t="s">
        <v>115</v>
      </c>
      <c r="F12" s="13">
        <v>305</v>
      </c>
      <c r="G12" s="13"/>
      <c r="H12" s="13">
        <v>318</v>
      </c>
    </row>
    <row r="14" spans="1:8" ht="13.5" customHeight="1">
      <c r="A14" s="1" t="s">
        <v>124</v>
      </c>
    </row>
    <row r="15" spans="1:8" ht="13.5" customHeight="1">
      <c r="B15" s="1" t="s">
        <v>46</v>
      </c>
      <c r="F15" s="15">
        <v>67</v>
      </c>
      <c r="G15" s="15"/>
      <c r="H15" s="15">
        <v>72</v>
      </c>
    </row>
    <row r="16" spans="1:8" ht="13.5" customHeight="1">
      <c r="B16" s="1" t="s">
        <v>47</v>
      </c>
      <c r="F16" s="15">
        <v>41</v>
      </c>
      <c r="G16" s="15"/>
      <c r="H16" s="15">
        <v>40</v>
      </c>
    </row>
    <row r="17" spans="1:8" ht="13.5" customHeight="1">
      <c r="B17" s="1" t="s">
        <v>157</v>
      </c>
      <c r="F17" s="24">
        <v>25</v>
      </c>
      <c r="G17" s="15"/>
      <c r="H17" s="55">
        <v>-10</v>
      </c>
    </row>
    <row r="18" spans="1:8" ht="13.5" customHeight="1">
      <c r="B18" s="1" t="s">
        <v>74</v>
      </c>
      <c r="F18" s="15">
        <v>10</v>
      </c>
      <c r="G18" s="15"/>
      <c r="H18" s="15">
        <v>10</v>
      </c>
    </row>
    <row r="19" spans="1:8" ht="13.5" customHeight="1">
      <c r="B19" s="1" t="s">
        <v>144</v>
      </c>
      <c r="F19" s="15">
        <v>-2</v>
      </c>
      <c r="G19" s="15"/>
      <c r="H19" s="15">
        <v>-1</v>
      </c>
    </row>
    <row r="20" spans="1:8" ht="13.5" customHeight="1">
      <c r="B20" s="1" t="s">
        <v>145</v>
      </c>
      <c r="F20" s="24">
        <v>2</v>
      </c>
      <c r="G20" s="15"/>
      <c r="H20" s="55" t="s">
        <v>91</v>
      </c>
    </row>
    <row r="21" spans="1:8" ht="13.5" customHeight="1">
      <c r="B21" s="1" t="s">
        <v>48</v>
      </c>
      <c r="F21" s="15"/>
      <c r="G21" s="15"/>
      <c r="H21" s="15"/>
    </row>
    <row r="22" spans="1:8" ht="13.5" customHeight="1">
      <c r="C22" s="1" t="s">
        <v>21</v>
      </c>
      <c r="F22" s="24">
        <v>-18</v>
      </c>
      <c r="G22" s="15"/>
      <c r="H22" s="24">
        <v>-30</v>
      </c>
    </row>
    <row r="23" spans="1:8" ht="13.5" customHeight="1">
      <c r="C23" s="1" t="s">
        <v>22</v>
      </c>
      <c r="F23" s="15">
        <v>-39</v>
      </c>
      <c r="G23" s="15"/>
      <c r="H23" s="15">
        <v>-40</v>
      </c>
    </row>
    <row r="24" spans="1:8" ht="13.5" customHeight="1">
      <c r="C24" s="1" t="s">
        <v>39</v>
      </c>
      <c r="F24" s="15">
        <v>39</v>
      </c>
      <c r="G24" s="15"/>
      <c r="H24" s="15">
        <v>3</v>
      </c>
    </row>
    <row r="25" spans="1:8" ht="13.5" customHeight="1">
      <c r="C25" s="1" t="s">
        <v>40</v>
      </c>
      <c r="F25" s="15">
        <v>-151</v>
      </c>
      <c r="G25" s="15"/>
      <c r="H25" s="15">
        <v>-104</v>
      </c>
    </row>
    <row r="26" spans="1:8" ht="13.5" customHeight="1">
      <c r="C26" s="1" t="s">
        <v>84</v>
      </c>
      <c r="F26" s="24">
        <v>-11</v>
      </c>
      <c r="G26" s="15"/>
      <c r="H26" s="24">
        <v>173</v>
      </c>
    </row>
    <row r="27" spans="1:8" ht="13.5" customHeight="1">
      <c r="A27" s="1" t="s">
        <v>123</v>
      </c>
      <c r="F27" s="9">
        <f>SUM(F12:F26)</f>
        <v>268</v>
      </c>
      <c r="G27" s="4"/>
      <c r="H27" s="9">
        <f>SUM(H12:H26)</f>
        <v>431</v>
      </c>
    </row>
    <row r="28" spans="1:8" ht="13.5" customHeight="1">
      <c r="F28" s="4"/>
      <c r="G28" s="4"/>
      <c r="H28" s="4"/>
    </row>
    <row r="29" spans="1:8" ht="13.5" customHeight="1">
      <c r="A29" s="1" t="s">
        <v>49</v>
      </c>
      <c r="F29" s="4"/>
      <c r="G29" s="4"/>
      <c r="H29" s="4"/>
    </row>
    <row r="30" spans="1:8" ht="13.5" customHeight="1">
      <c r="B30" s="1" t="s">
        <v>135</v>
      </c>
      <c r="F30" s="4">
        <v>-93</v>
      </c>
      <c r="G30" s="4"/>
      <c r="H30" s="4">
        <v>-97</v>
      </c>
    </row>
    <row r="31" spans="1:8" ht="13.5" hidden="1" customHeight="1">
      <c r="B31" s="1" t="s">
        <v>165</v>
      </c>
      <c r="F31" s="4"/>
      <c r="G31" s="4"/>
      <c r="H31" s="50" t="s">
        <v>91</v>
      </c>
    </row>
    <row r="32" spans="1:8" ht="13.5" hidden="1" customHeight="1">
      <c r="B32" s="1" t="s">
        <v>161</v>
      </c>
      <c r="F32" s="50"/>
      <c r="G32" s="4"/>
      <c r="H32" s="50" t="s">
        <v>91</v>
      </c>
    </row>
    <row r="33" spans="1:8" ht="13.5" hidden="1" customHeight="1">
      <c r="B33" s="1" t="s">
        <v>166</v>
      </c>
      <c r="F33" s="55"/>
      <c r="G33" s="4"/>
      <c r="H33" s="50" t="s">
        <v>91</v>
      </c>
    </row>
    <row r="34" spans="1:8" ht="13.5" customHeight="1">
      <c r="B34" s="1" t="s">
        <v>134</v>
      </c>
      <c r="F34" s="24" t="s">
        <v>91</v>
      </c>
      <c r="G34" s="4"/>
      <c r="H34" s="24">
        <v>-1</v>
      </c>
    </row>
    <row r="35" spans="1:8" ht="13.5" customHeight="1">
      <c r="B35" s="1" t="s">
        <v>137</v>
      </c>
      <c r="F35" s="55" t="s">
        <v>91</v>
      </c>
      <c r="G35" s="4"/>
      <c r="H35" s="55">
        <v>4</v>
      </c>
    </row>
    <row r="36" spans="1:8" ht="13.5" customHeight="1">
      <c r="A36" s="1" t="s">
        <v>109</v>
      </c>
      <c r="F36" s="9">
        <f>SUM(F30:F35)</f>
        <v>-93</v>
      </c>
      <c r="G36" s="4"/>
      <c r="H36" s="9">
        <f>SUM(H30:H35)</f>
        <v>-94</v>
      </c>
    </row>
    <row r="37" spans="1:8" ht="13.5" customHeight="1">
      <c r="F37" s="4"/>
      <c r="G37" s="4"/>
      <c r="H37" s="4"/>
    </row>
    <row r="38" spans="1:8" ht="13.5" customHeight="1">
      <c r="A38" s="1" t="s">
        <v>50</v>
      </c>
      <c r="F38" s="4"/>
      <c r="G38" s="4"/>
      <c r="H38" s="4"/>
    </row>
    <row r="39" spans="1:8" ht="13.5" customHeight="1">
      <c r="B39" s="1" t="s">
        <v>136</v>
      </c>
      <c r="F39" s="4">
        <v>31</v>
      </c>
      <c r="G39" s="4"/>
      <c r="H39" s="4">
        <v>30</v>
      </c>
    </row>
    <row r="40" spans="1:8" ht="13.5" customHeight="1">
      <c r="B40" s="1" t="s">
        <v>85</v>
      </c>
      <c r="F40" s="4">
        <v>-27</v>
      </c>
      <c r="G40" s="4"/>
      <c r="H40" s="4">
        <v>-22</v>
      </c>
    </row>
    <row r="41" spans="1:8" ht="13.5" customHeight="1">
      <c r="B41" s="1" t="s">
        <v>130</v>
      </c>
      <c r="F41" s="55">
        <v>-152</v>
      </c>
      <c r="G41" s="4"/>
      <c r="H41" s="55">
        <v>-90</v>
      </c>
    </row>
    <row r="42" spans="1:8" ht="13.5" hidden="1" customHeight="1">
      <c r="B42" s="1" t="s">
        <v>163</v>
      </c>
      <c r="F42" s="55"/>
      <c r="G42" s="4"/>
      <c r="H42" s="50" t="s">
        <v>91</v>
      </c>
    </row>
    <row r="43" spans="1:8" ht="13.5" customHeight="1">
      <c r="B43" s="1" t="s">
        <v>133</v>
      </c>
      <c r="F43" s="4">
        <v>-72</v>
      </c>
      <c r="G43" s="4"/>
      <c r="H43" s="4">
        <v>-71</v>
      </c>
    </row>
    <row r="44" spans="1:8" ht="13.5" customHeight="1">
      <c r="B44" s="1" t="s">
        <v>154</v>
      </c>
      <c r="F44" s="55" t="s">
        <v>91</v>
      </c>
      <c r="G44" s="4"/>
      <c r="H44" s="55">
        <v>4</v>
      </c>
    </row>
    <row r="45" spans="1:8" ht="13.5" customHeight="1">
      <c r="B45" s="1" t="s">
        <v>142</v>
      </c>
      <c r="C45" s="70"/>
      <c r="D45" s="70"/>
      <c r="F45" s="4">
        <v>-2</v>
      </c>
      <c r="G45" s="4"/>
      <c r="H45" s="55">
        <v>-1</v>
      </c>
    </row>
    <row r="46" spans="1:8" ht="13.5" hidden="1" customHeight="1">
      <c r="B46" s="1" t="s">
        <v>168</v>
      </c>
      <c r="C46" s="70"/>
      <c r="D46" s="70"/>
      <c r="F46" s="50"/>
      <c r="G46" s="4"/>
      <c r="H46" s="50" t="s">
        <v>91</v>
      </c>
    </row>
    <row r="47" spans="1:8" ht="13.5" customHeight="1">
      <c r="B47" s="1" t="s">
        <v>151</v>
      </c>
      <c r="F47" s="24" t="s">
        <v>91</v>
      </c>
      <c r="G47" s="4"/>
      <c r="H47" s="55">
        <v>-30</v>
      </c>
    </row>
    <row r="48" spans="1:8" ht="13.5" customHeight="1">
      <c r="A48" s="1" t="s">
        <v>110</v>
      </c>
      <c r="F48" s="12">
        <f>SUM(F37:F47)</f>
        <v>-222</v>
      </c>
      <c r="H48" s="12">
        <f>SUM(H37:H47)</f>
        <v>-180</v>
      </c>
    </row>
    <row r="50" spans="1:8" ht="13.5" customHeight="1">
      <c r="A50" s="1" t="s">
        <v>51</v>
      </c>
      <c r="F50" s="55">
        <v>16</v>
      </c>
      <c r="G50" s="4"/>
      <c r="H50" s="55">
        <v>-19</v>
      </c>
    </row>
    <row r="52" spans="1:8" s="27" customFormat="1" ht="13.5" customHeight="1">
      <c r="A52" s="1" t="s">
        <v>155</v>
      </c>
      <c r="B52" s="1"/>
      <c r="C52" s="1"/>
      <c r="D52" s="1"/>
      <c r="E52" s="1"/>
      <c r="F52" s="11">
        <f>F27+F36+F48+F50</f>
        <v>-31</v>
      </c>
      <c r="G52" s="1"/>
      <c r="H52" s="11">
        <f>H27+H36+H48+H50</f>
        <v>138</v>
      </c>
    </row>
    <row r="54" spans="1:8" ht="13.5" customHeight="1">
      <c r="A54" s="27" t="s">
        <v>103</v>
      </c>
      <c r="B54" s="27"/>
      <c r="C54" s="27"/>
      <c r="D54" s="27"/>
      <c r="E54" s="27"/>
      <c r="F54" s="18">
        <v>1791</v>
      </c>
      <c r="G54" s="28"/>
      <c r="H54" s="18">
        <v>1332</v>
      </c>
    </row>
    <row r="56" spans="1:8" ht="13.5" customHeight="1" thickBot="1">
      <c r="A56" s="1" t="s">
        <v>104</v>
      </c>
      <c r="F56" s="5">
        <f>SUM(F52:F54)</f>
        <v>1760</v>
      </c>
      <c r="H56" s="5">
        <f>SUM(H52:H54)</f>
        <v>1470</v>
      </c>
    </row>
    <row r="57" spans="1:8" ht="13.5" customHeight="1" thickTop="1"/>
    <row r="59" spans="1:8" ht="13.5" customHeight="1">
      <c r="A59" s="1" t="s">
        <v>107</v>
      </c>
    </row>
    <row r="61" spans="1:8" ht="13.5" customHeight="1">
      <c r="B61" s="1" t="s">
        <v>20</v>
      </c>
      <c r="F61" s="13">
        <v>1758</v>
      </c>
      <c r="G61" s="3"/>
      <c r="H61" s="13">
        <v>1467</v>
      </c>
    </row>
    <row r="62" spans="1:8" ht="13.5" customHeight="1">
      <c r="B62" s="1" t="s">
        <v>105</v>
      </c>
      <c r="F62" s="15">
        <v>2</v>
      </c>
      <c r="G62" s="4"/>
      <c r="H62" s="15">
        <v>3</v>
      </c>
    </row>
    <row r="63" spans="1:8" ht="13.5" customHeight="1" thickBot="1">
      <c r="B63" s="1" t="s">
        <v>106</v>
      </c>
      <c r="F63" s="16">
        <f>SUM(F61:F62)</f>
        <v>1760</v>
      </c>
      <c r="G63" s="4"/>
      <c r="H63" s="16">
        <f>SUM(H61:H62)</f>
        <v>1470</v>
      </c>
    </row>
    <row r="64" spans="1:8" ht="13.5" customHeight="1" thickTop="1"/>
    <row r="66" spans="1:8" ht="13.5" customHeight="1">
      <c r="A66" s="1" t="s">
        <v>52</v>
      </c>
    </row>
    <row r="68" spans="1:8" ht="13.5" customHeight="1">
      <c r="B68" s="1" t="s">
        <v>148</v>
      </c>
      <c r="F68" s="3">
        <v>105</v>
      </c>
      <c r="H68" s="3">
        <v>19</v>
      </c>
    </row>
    <row r="69" spans="1:8" ht="13.5" customHeight="1">
      <c r="B69" s="1" t="s">
        <v>131</v>
      </c>
      <c r="F69" s="3">
        <v>1</v>
      </c>
      <c r="H69" s="3">
        <v>3</v>
      </c>
    </row>
    <row r="73" spans="1:8" ht="13.5" customHeight="1">
      <c r="A73" s="1" t="s">
        <v>53</v>
      </c>
    </row>
    <row r="76" spans="1:8" ht="13.5" customHeight="1">
      <c r="A76" s="75" t="s">
        <v>102</v>
      </c>
      <c r="B76" s="75"/>
      <c r="C76" s="75"/>
      <c r="D76" s="75"/>
      <c r="E76" s="75"/>
      <c r="F76" s="75"/>
      <c r="G76" s="75"/>
      <c r="H76" s="75"/>
    </row>
  </sheetData>
  <sheetProtection algorithmName="SHA-512" hashValue="VJod/s+2Yg4vMHZ+GPSwEoLeeMquulCA/2u/sQqs6K9GIy2vrrJR9dcbngkXfiXFhG+zpUI9N3Sftoz6NW7SKw==" saltValue="iCJKTdpVl29WmDSF1buEtQ==" spinCount="100000" sheet="1" objects="1" scenarios="1"/>
  <mergeCells count="7">
    <mergeCell ref="A76:H76"/>
    <mergeCell ref="A4:H4"/>
    <mergeCell ref="A5:H5"/>
    <mergeCell ref="A1:H1"/>
    <mergeCell ref="A2:H2"/>
    <mergeCell ref="A3:H3"/>
    <mergeCell ref="F8:H8"/>
  </mergeCells>
  <printOptions horizontalCentered="1"/>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D48"/>
  <sheetViews>
    <sheetView zoomScaleNormal="100" workbookViewId="0">
      <selection sqref="A1:O1"/>
    </sheetView>
  </sheetViews>
  <sheetFormatPr defaultRowHeight="13.5" customHeight="1"/>
  <cols>
    <col min="1" max="1" width="4.7109375" style="1" customWidth="1"/>
    <col min="2" max="2" width="4.42578125" style="1" customWidth="1"/>
    <col min="3" max="3" width="55.140625" style="1" customWidth="1"/>
    <col min="4" max="4" width="2.85546875" style="1" customWidth="1"/>
    <col min="5" max="6" width="14.140625" style="1" customWidth="1"/>
    <col min="7" max="7" width="2.7109375" style="1" customWidth="1"/>
    <col min="8" max="9" width="14.140625" style="1" customWidth="1"/>
    <col min="10" max="10" width="2.5703125" style="1" hidden="1" customWidth="1"/>
    <col min="11" max="12" width="10.5703125" style="1" hidden="1" customWidth="1"/>
    <col min="13" max="13" width="2.5703125" style="1" hidden="1" customWidth="1"/>
    <col min="14" max="15" width="10.5703125" style="1" hidden="1" customWidth="1"/>
    <col min="16" max="16" width="9.140625" style="66" customWidth="1"/>
    <col min="17" max="17" width="9" style="1" customWidth="1"/>
    <col min="18" max="16384" width="9.140625" style="1"/>
  </cols>
  <sheetData>
    <row r="1" spans="1:16" s="8" customFormat="1" ht="15.75" customHeight="1">
      <c r="A1" s="74" t="s">
        <v>0</v>
      </c>
      <c r="B1" s="74"/>
      <c r="C1" s="74"/>
      <c r="D1" s="74"/>
      <c r="E1" s="74"/>
      <c r="F1" s="74"/>
      <c r="G1" s="74"/>
      <c r="H1" s="74"/>
      <c r="I1" s="74"/>
      <c r="J1" s="74"/>
      <c r="K1" s="74"/>
      <c r="L1" s="74"/>
      <c r="M1" s="74"/>
      <c r="N1" s="74"/>
      <c r="O1" s="74"/>
      <c r="P1" s="65"/>
    </row>
    <row r="2" spans="1:16" s="8" customFormat="1" ht="15.75" customHeight="1">
      <c r="A2" s="74" t="s">
        <v>89</v>
      </c>
      <c r="B2" s="74"/>
      <c r="C2" s="74"/>
      <c r="D2" s="74"/>
      <c r="E2" s="74"/>
      <c r="F2" s="74"/>
      <c r="G2" s="74"/>
      <c r="H2" s="74"/>
      <c r="I2" s="74"/>
      <c r="J2" s="74"/>
      <c r="K2" s="74"/>
      <c r="L2" s="74"/>
      <c r="M2" s="74"/>
      <c r="N2" s="74"/>
      <c r="O2" s="74"/>
      <c r="P2" s="65"/>
    </row>
    <row r="3" spans="1:16" s="8" customFormat="1" ht="15.75" customHeight="1">
      <c r="A3" s="74" t="s">
        <v>147</v>
      </c>
      <c r="B3" s="74"/>
      <c r="C3" s="74"/>
      <c r="D3" s="74"/>
      <c r="E3" s="74"/>
      <c r="F3" s="74"/>
      <c r="G3" s="74"/>
      <c r="H3" s="74"/>
      <c r="I3" s="74"/>
      <c r="J3" s="74"/>
      <c r="K3" s="74"/>
      <c r="L3" s="74"/>
      <c r="M3" s="74"/>
      <c r="N3" s="74"/>
      <c r="O3" s="74"/>
      <c r="P3" s="65"/>
    </row>
    <row r="4" spans="1:16" s="8" customFormat="1" ht="15.75" customHeight="1">
      <c r="A4" s="74" t="s">
        <v>2</v>
      </c>
      <c r="B4" s="74"/>
      <c r="C4" s="74"/>
      <c r="D4" s="74"/>
      <c r="E4" s="74"/>
      <c r="F4" s="74"/>
      <c r="G4" s="74"/>
      <c r="H4" s="74"/>
      <c r="I4" s="74"/>
      <c r="J4" s="74"/>
      <c r="K4" s="74"/>
      <c r="L4" s="74"/>
      <c r="M4" s="74"/>
      <c r="N4" s="74"/>
      <c r="O4" s="74"/>
      <c r="P4" s="65"/>
    </row>
    <row r="5" spans="1:16" s="8" customFormat="1" ht="15.75" customHeight="1">
      <c r="A5" s="74" t="s">
        <v>3</v>
      </c>
      <c r="B5" s="74"/>
      <c r="C5" s="74"/>
      <c r="D5" s="74"/>
      <c r="E5" s="74"/>
      <c r="F5" s="74"/>
      <c r="G5" s="74"/>
      <c r="H5" s="74"/>
      <c r="I5" s="74"/>
      <c r="J5" s="74"/>
      <c r="K5" s="74"/>
      <c r="L5" s="74"/>
      <c r="M5" s="74"/>
      <c r="N5" s="74"/>
      <c r="O5" s="74"/>
      <c r="P5" s="65"/>
    </row>
    <row r="6" spans="1:16" ht="15.75" customHeight="1"/>
    <row r="7" spans="1:16" ht="13.5" customHeight="1">
      <c r="E7" s="80" t="s">
        <v>14</v>
      </c>
      <c r="F7" s="80"/>
      <c r="G7" s="80"/>
      <c r="H7" s="80"/>
      <c r="I7" s="80"/>
      <c r="J7" s="7"/>
      <c r="K7" s="80" t="s">
        <v>167</v>
      </c>
      <c r="L7" s="80"/>
      <c r="M7" s="80"/>
      <c r="N7" s="80"/>
      <c r="O7" s="80"/>
    </row>
    <row r="8" spans="1:16" ht="13.5" customHeight="1" thickBot="1">
      <c r="E8" s="77" t="s">
        <v>175</v>
      </c>
      <c r="F8" s="77"/>
      <c r="G8" s="77"/>
      <c r="H8" s="77"/>
      <c r="I8" s="77"/>
      <c r="J8" s="7"/>
      <c r="K8" s="77" t="s">
        <v>16</v>
      </c>
      <c r="L8" s="77"/>
      <c r="M8" s="77"/>
      <c r="N8" s="77"/>
      <c r="O8" s="77"/>
    </row>
    <row r="9" spans="1:16" ht="13.5" customHeight="1" thickBot="1">
      <c r="E9" s="84">
        <v>2026</v>
      </c>
      <c r="F9" s="84"/>
      <c r="G9" s="56"/>
      <c r="H9" s="84">
        <v>2025</v>
      </c>
      <c r="I9" s="84"/>
      <c r="J9" s="7"/>
      <c r="K9" s="77">
        <v>2026</v>
      </c>
      <c r="L9" s="77"/>
      <c r="M9" s="56"/>
      <c r="N9" s="77">
        <v>2025</v>
      </c>
      <c r="O9" s="77"/>
    </row>
    <row r="10" spans="1:16" ht="30.75" customHeight="1" thickBot="1">
      <c r="E10" s="68" t="s">
        <v>127</v>
      </c>
      <c r="F10" s="68" t="s">
        <v>54</v>
      </c>
      <c r="G10" s="69"/>
      <c r="H10" s="68" t="s">
        <v>127</v>
      </c>
      <c r="I10" s="68" t="s">
        <v>54</v>
      </c>
      <c r="J10" s="69"/>
      <c r="K10" s="68" t="s">
        <v>127</v>
      </c>
      <c r="L10" s="68" t="s">
        <v>54</v>
      </c>
      <c r="M10" s="69"/>
      <c r="N10" s="68" t="s">
        <v>127</v>
      </c>
      <c r="O10" s="68" t="s">
        <v>54</v>
      </c>
    </row>
    <row r="11" spans="1:16" ht="13.5" customHeight="1">
      <c r="J11" s="7"/>
      <c r="N11" s="82"/>
      <c r="O11" s="82"/>
    </row>
    <row r="12" spans="1:16" ht="13.5" customHeight="1">
      <c r="A12" s="1" t="s">
        <v>114</v>
      </c>
      <c r="E12" s="13">
        <v>305</v>
      </c>
      <c r="F12" s="22">
        <v>1.07</v>
      </c>
      <c r="H12" s="13">
        <v>318</v>
      </c>
      <c r="I12" s="22">
        <v>1.1100000000000001</v>
      </c>
      <c r="K12" s="13"/>
      <c r="L12" s="22"/>
      <c r="M12" s="36"/>
      <c r="N12" s="13">
        <v>1303</v>
      </c>
      <c r="O12" s="22">
        <v>4.57</v>
      </c>
    </row>
    <row r="13" spans="1:16" ht="13.5" customHeight="1">
      <c r="B13" s="1" t="s">
        <v>55</v>
      </c>
      <c r="F13" s="52"/>
      <c r="I13" s="52"/>
    </row>
    <row r="14" spans="1:16" ht="13.5" customHeight="1">
      <c r="C14" s="1" t="s">
        <v>139</v>
      </c>
      <c r="E14" s="15">
        <v>20</v>
      </c>
      <c r="F14" s="44">
        <v>7.0000000000000007E-2</v>
      </c>
      <c r="H14" s="24">
        <v>1</v>
      </c>
      <c r="I14" s="44" t="s">
        <v>174</v>
      </c>
      <c r="K14" s="15"/>
      <c r="L14" s="44"/>
      <c r="N14" s="24">
        <v>82</v>
      </c>
      <c r="O14" s="44">
        <v>0.28999999999999998</v>
      </c>
    </row>
    <row r="15" spans="1:16" ht="13.5" hidden="1" customHeight="1">
      <c r="C15" s="1" t="s">
        <v>143</v>
      </c>
      <c r="E15" s="24" t="s">
        <v>174</v>
      </c>
      <c r="F15" s="44" t="s">
        <v>174</v>
      </c>
      <c r="H15" s="24" t="s">
        <v>174</v>
      </c>
      <c r="I15" s="44" t="s">
        <v>174</v>
      </c>
      <c r="K15" s="15"/>
      <c r="L15" s="44"/>
      <c r="N15" s="24">
        <v>15</v>
      </c>
      <c r="O15" s="44">
        <v>0.05</v>
      </c>
    </row>
    <row r="16" spans="1:16" ht="13.5" customHeight="1">
      <c r="C16" s="1" t="s">
        <v>56</v>
      </c>
      <c r="E16" s="15">
        <v>19</v>
      </c>
      <c r="F16" s="44">
        <v>7.0000000000000007E-2</v>
      </c>
      <c r="H16" s="15">
        <v>28</v>
      </c>
      <c r="I16" s="44">
        <v>0.1</v>
      </c>
      <c r="K16" s="15"/>
      <c r="L16" s="44"/>
      <c r="N16" s="15">
        <v>104</v>
      </c>
      <c r="O16" s="44">
        <v>0.36</v>
      </c>
    </row>
    <row r="17" spans="1:15" ht="13.5" customHeight="1">
      <c r="C17" s="1" t="s">
        <v>57</v>
      </c>
      <c r="E17" s="15">
        <v>19</v>
      </c>
      <c r="F17" s="44">
        <v>7.0000000000000007E-2</v>
      </c>
      <c r="H17" s="15">
        <v>6</v>
      </c>
      <c r="I17" s="44">
        <v>0.02</v>
      </c>
      <c r="K17" s="15"/>
      <c r="L17" s="44"/>
      <c r="N17" s="24">
        <v>69</v>
      </c>
      <c r="O17" s="44">
        <v>0.24</v>
      </c>
    </row>
    <row r="18" spans="1:15" ht="13.5" customHeight="1">
      <c r="C18" s="1" t="s">
        <v>58</v>
      </c>
      <c r="E18" s="15">
        <v>3</v>
      </c>
      <c r="F18" s="44">
        <v>0.01</v>
      </c>
      <c r="H18" s="15">
        <v>9</v>
      </c>
      <c r="I18" s="44">
        <v>0.03</v>
      </c>
      <c r="K18" s="15"/>
      <c r="L18" s="44"/>
      <c r="N18" s="15">
        <v>19</v>
      </c>
      <c r="O18" s="44">
        <v>7.0000000000000007E-2</v>
      </c>
    </row>
    <row r="19" spans="1:15" ht="13.5" hidden="1" customHeight="1">
      <c r="C19" s="1" t="s">
        <v>144</v>
      </c>
      <c r="E19" s="24" t="s">
        <v>174</v>
      </c>
      <c r="F19" s="44" t="s">
        <v>174</v>
      </c>
      <c r="H19" s="24" t="s">
        <v>174</v>
      </c>
      <c r="I19" s="44" t="s">
        <v>174</v>
      </c>
      <c r="K19" s="15"/>
      <c r="L19" s="44"/>
      <c r="N19" s="15">
        <v>39</v>
      </c>
      <c r="O19" s="44">
        <v>0.14000000000000001</v>
      </c>
    </row>
    <row r="20" spans="1:15" ht="13.5" customHeight="1">
      <c r="C20" s="1" t="s">
        <v>152</v>
      </c>
      <c r="E20" s="44" t="s">
        <v>174</v>
      </c>
      <c r="F20" s="44" t="s">
        <v>174</v>
      </c>
      <c r="H20" s="24">
        <v>14</v>
      </c>
      <c r="I20" s="44">
        <v>0.05</v>
      </c>
      <c r="K20" s="15"/>
      <c r="L20" s="44"/>
      <c r="N20" s="24">
        <v>15</v>
      </c>
      <c r="O20" s="44">
        <v>0.05</v>
      </c>
    </row>
    <row r="21" spans="1:15" ht="13.5" customHeight="1">
      <c r="C21" s="1" t="s">
        <v>59</v>
      </c>
      <c r="E21" s="24">
        <v>27</v>
      </c>
      <c r="F21" s="44">
        <v>0.09</v>
      </c>
      <c r="H21" s="24">
        <v>6</v>
      </c>
      <c r="I21" s="44">
        <v>0.02</v>
      </c>
      <c r="K21" s="24"/>
      <c r="L21" s="44"/>
      <c r="N21" s="24">
        <v>32</v>
      </c>
      <c r="O21" s="44">
        <v>0.12</v>
      </c>
    </row>
    <row r="22" spans="1:15" ht="13.5" customHeight="1">
      <c r="C22" s="1" t="s">
        <v>60</v>
      </c>
      <c r="E22" s="15">
        <v>-7</v>
      </c>
      <c r="F22" s="44">
        <v>-0.02</v>
      </c>
      <c r="H22" s="15">
        <v>-5</v>
      </c>
      <c r="I22" s="44">
        <v>-0.02</v>
      </c>
      <c r="K22" s="15"/>
      <c r="L22" s="44"/>
      <c r="N22" s="15">
        <v>-86</v>
      </c>
      <c r="O22" s="44">
        <v>-0.3</v>
      </c>
    </row>
    <row r="23" spans="1:15" ht="13.5" customHeight="1" thickBot="1">
      <c r="A23" s="1" t="s">
        <v>93</v>
      </c>
      <c r="E23" s="10">
        <f>SUM(E12:E22)</f>
        <v>386</v>
      </c>
      <c r="F23" s="53">
        <f>SUM(F12:F22)</f>
        <v>1.3600000000000003</v>
      </c>
      <c r="H23" s="10">
        <f>SUM(H12:H22)</f>
        <v>377</v>
      </c>
      <c r="I23" s="53">
        <f>SUM(I12:I22)</f>
        <v>1.3100000000000003</v>
      </c>
      <c r="K23" s="16">
        <f>SUM(K12:K22)</f>
        <v>0</v>
      </c>
      <c r="L23" s="26">
        <f>SUM(L12:L22)</f>
        <v>0</v>
      </c>
      <c r="M23" s="36"/>
      <c r="N23" s="16">
        <f>SUM(N12:N22)</f>
        <v>1592</v>
      </c>
      <c r="O23" s="26">
        <f>SUM(O12:O22)</f>
        <v>5.5900000000000007</v>
      </c>
    </row>
    <row r="24" spans="1:15" ht="13.5" customHeight="1" thickTop="1"/>
    <row r="26" spans="1:15" ht="86.25" customHeight="1">
      <c r="A26" s="83" t="s">
        <v>186</v>
      </c>
      <c r="B26" s="83"/>
      <c r="C26" s="83"/>
      <c r="D26" s="83"/>
      <c r="E26" s="83"/>
      <c r="F26" s="83"/>
      <c r="G26" s="83"/>
      <c r="H26" s="83"/>
      <c r="I26" s="83"/>
      <c r="J26" s="83"/>
      <c r="K26" s="83"/>
      <c r="L26" s="83"/>
      <c r="M26" s="83"/>
      <c r="N26" s="83"/>
      <c r="O26" s="83"/>
    </row>
    <row r="27" spans="1:15" ht="48" customHeight="1">
      <c r="A27" s="83" t="s">
        <v>182</v>
      </c>
      <c r="B27" s="83"/>
      <c r="C27" s="83"/>
      <c r="D27" s="83"/>
      <c r="E27" s="83"/>
      <c r="F27" s="83"/>
      <c r="G27" s="83"/>
      <c r="H27" s="83"/>
      <c r="I27" s="83"/>
      <c r="J27" s="83"/>
      <c r="K27" s="83"/>
      <c r="L27" s="83"/>
      <c r="M27" s="83"/>
      <c r="N27" s="83"/>
      <c r="O27" s="83"/>
    </row>
    <row r="28" spans="1:15" ht="49.5" customHeight="1">
      <c r="A28" s="47"/>
      <c r="B28" s="83" t="s">
        <v>164</v>
      </c>
      <c r="C28" s="83"/>
      <c r="D28" s="83"/>
      <c r="E28" s="83"/>
      <c r="F28" s="83"/>
      <c r="G28" s="83"/>
      <c r="H28" s="83"/>
      <c r="I28" s="83"/>
      <c r="J28" s="83"/>
      <c r="K28" s="83"/>
      <c r="L28" s="83"/>
      <c r="M28" s="83"/>
      <c r="N28" s="83"/>
      <c r="O28" s="83"/>
    </row>
    <row r="29" spans="1:15" ht="21.75" hidden="1" customHeight="1">
      <c r="A29" s="47"/>
      <c r="B29" s="83" t="s">
        <v>118</v>
      </c>
      <c r="C29" s="83"/>
      <c r="D29" s="83"/>
      <c r="E29" s="83"/>
      <c r="F29" s="83"/>
      <c r="G29" s="83"/>
      <c r="H29" s="83"/>
      <c r="I29" s="83"/>
      <c r="J29" s="83"/>
      <c r="K29" s="83"/>
      <c r="L29" s="83"/>
      <c r="M29" s="83"/>
      <c r="N29" s="83"/>
      <c r="O29" s="83"/>
    </row>
    <row r="30" spans="1:15" ht="72.75" customHeight="1">
      <c r="A30" s="39"/>
      <c r="B30" s="83" t="s">
        <v>178</v>
      </c>
      <c r="C30" s="83"/>
      <c r="D30" s="83"/>
      <c r="E30" s="83"/>
      <c r="F30" s="83"/>
      <c r="G30" s="83"/>
      <c r="H30" s="83"/>
      <c r="I30" s="83"/>
      <c r="J30" s="83"/>
      <c r="K30" s="83"/>
      <c r="L30" s="83"/>
      <c r="M30" s="83"/>
      <c r="N30" s="83"/>
      <c r="O30" s="83"/>
    </row>
    <row r="31" spans="1:15" ht="62.25" customHeight="1">
      <c r="A31" s="39"/>
      <c r="B31" s="83" t="s">
        <v>146</v>
      </c>
      <c r="C31" s="83"/>
      <c r="D31" s="83"/>
      <c r="E31" s="83"/>
      <c r="F31" s="83"/>
      <c r="G31" s="83"/>
      <c r="H31" s="83"/>
      <c r="I31" s="83"/>
      <c r="J31" s="83"/>
      <c r="K31" s="83"/>
      <c r="L31" s="83"/>
      <c r="M31" s="83"/>
      <c r="N31" s="83"/>
      <c r="O31" s="83"/>
    </row>
    <row r="32" spans="1:15" ht="21.75" hidden="1" customHeight="1">
      <c r="A32" s="39"/>
      <c r="B32" s="83" t="s">
        <v>140</v>
      </c>
      <c r="C32" s="83"/>
      <c r="D32" s="83"/>
      <c r="E32" s="83"/>
      <c r="F32" s="83"/>
      <c r="G32" s="83"/>
      <c r="H32" s="83"/>
      <c r="I32" s="83"/>
      <c r="J32" s="83"/>
      <c r="K32" s="83"/>
      <c r="L32" s="83"/>
      <c r="M32" s="83"/>
      <c r="N32" s="83"/>
      <c r="O32" s="83"/>
    </row>
    <row r="33" spans="1:30" ht="33.75" hidden="1" customHeight="1">
      <c r="A33" s="38"/>
      <c r="B33" s="85" t="s">
        <v>150</v>
      </c>
      <c r="C33" s="86"/>
      <c r="D33" s="86"/>
      <c r="E33" s="86"/>
      <c r="F33" s="86"/>
      <c r="G33" s="86"/>
      <c r="H33" s="86"/>
      <c r="I33" s="86"/>
      <c r="J33" s="86"/>
      <c r="K33" s="86"/>
      <c r="L33" s="86"/>
      <c r="M33" s="86"/>
      <c r="N33" s="86"/>
      <c r="O33" s="86"/>
      <c r="P33" s="67"/>
    </row>
    <row r="34" spans="1:30" ht="21.75" customHeight="1">
      <c r="A34" s="38"/>
      <c r="B34" s="85" t="s">
        <v>177</v>
      </c>
      <c r="C34" s="86"/>
      <c r="D34" s="86"/>
      <c r="E34" s="86"/>
      <c r="F34" s="86"/>
      <c r="G34" s="86"/>
      <c r="H34" s="86"/>
      <c r="I34" s="86"/>
      <c r="J34" s="86"/>
      <c r="K34" s="86"/>
      <c r="L34" s="86"/>
      <c r="M34" s="86"/>
      <c r="N34" s="86"/>
      <c r="O34" s="86"/>
      <c r="P34" s="67"/>
    </row>
    <row r="35" spans="1:30" ht="21.75" hidden="1" customHeight="1">
      <c r="A35" s="39"/>
      <c r="B35" s="91" t="s">
        <v>141</v>
      </c>
      <c r="C35" s="83"/>
      <c r="D35" s="83"/>
      <c r="E35" s="83"/>
      <c r="F35" s="83"/>
      <c r="G35" s="83"/>
      <c r="H35" s="83"/>
      <c r="I35" s="83"/>
      <c r="J35" s="83"/>
      <c r="K35" s="83"/>
      <c r="L35" s="83"/>
      <c r="M35" s="83"/>
      <c r="N35" s="83"/>
      <c r="O35" s="83"/>
    </row>
    <row r="36" spans="1:30" ht="33.75" customHeight="1">
      <c r="A36" s="17"/>
      <c r="B36" s="88" t="s">
        <v>179</v>
      </c>
      <c r="C36" s="88"/>
      <c r="D36" s="88"/>
      <c r="E36" s="88"/>
      <c r="F36" s="88"/>
      <c r="G36" s="88"/>
      <c r="H36" s="88"/>
      <c r="I36" s="88"/>
      <c r="J36" s="88"/>
      <c r="K36" s="88"/>
      <c r="L36" s="88"/>
      <c r="M36" s="88"/>
      <c r="N36" s="88"/>
      <c r="O36" s="88"/>
      <c r="P36" s="90"/>
      <c r="Q36" s="90"/>
      <c r="R36" s="90"/>
      <c r="S36" s="90"/>
      <c r="T36" s="90"/>
      <c r="U36" s="90"/>
      <c r="V36" s="90"/>
      <c r="W36" s="90"/>
      <c r="X36" s="90"/>
      <c r="Y36" s="90"/>
      <c r="Z36" s="90"/>
      <c r="AA36" s="90"/>
      <c r="AB36" s="90"/>
      <c r="AC36" s="90"/>
      <c r="AD36" s="90"/>
    </row>
    <row r="37" spans="1:30" ht="31.5" hidden="1" customHeight="1">
      <c r="A37" s="38"/>
      <c r="B37" s="89" t="s">
        <v>108</v>
      </c>
      <c r="C37" s="89"/>
      <c r="D37" s="89"/>
      <c r="E37" s="89"/>
      <c r="F37" s="89"/>
      <c r="G37" s="89"/>
      <c r="H37" s="89"/>
      <c r="I37" s="89"/>
      <c r="J37" s="89"/>
      <c r="K37" s="89"/>
      <c r="L37" s="89"/>
      <c r="M37" s="89"/>
      <c r="N37" s="89"/>
      <c r="O37" s="89"/>
    </row>
    <row r="38" spans="1:30" ht="9" customHeight="1"/>
    <row r="39" spans="1:30" ht="52.5" customHeight="1">
      <c r="A39" s="87" t="s">
        <v>62</v>
      </c>
      <c r="B39" s="87"/>
      <c r="C39" s="87"/>
      <c r="D39" s="87"/>
      <c r="E39" s="87"/>
      <c r="F39" s="87"/>
      <c r="G39" s="87"/>
      <c r="H39" s="87"/>
      <c r="I39" s="87"/>
      <c r="J39" s="87"/>
      <c r="K39" s="87"/>
      <c r="L39" s="87"/>
      <c r="M39" s="87"/>
      <c r="N39" s="87"/>
      <c r="O39" s="87"/>
    </row>
    <row r="40" spans="1:30" ht="9.75" customHeight="1"/>
    <row r="41" spans="1:30" ht="78" customHeight="1">
      <c r="A41" s="87" t="s">
        <v>82</v>
      </c>
      <c r="B41" s="87"/>
      <c r="C41" s="87"/>
      <c r="D41" s="87"/>
      <c r="E41" s="87"/>
      <c r="F41" s="87"/>
      <c r="G41" s="87"/>
      <c r="H41" s="87"/>
      <c r="I41" s="87"/>
      <c r="J41" s="87"/>
      <c r="K41" s="87"/>
      <c r="L41" s="87"/>
      <c r="M41" s="87"/>
      <c r="N41" s="87"/>
      <c r="O41" s="87"/>
    </row>
    <row r="42" spans="1:30" ht="9.75" customHeight="1"/>
    <row r="43" spans="1:30" ht="40.5" customHeight="1">
      <c r="A43" s="87" t="s">
        <v>63</v>
      </c>
      <c r="B43" s="87"/>
      <c r="C43" s="87"/>
      <c r="D43" s="87"/>
      <c r="E43" s="87"/>
      <c r="F43" s="87"/>
      <c r="G43" s="87"/>
      <c r="H43" s="87"/>
      <c r="I43" s="87"/>
      <c r="J43" s="87"/>
      <c r="K43" s="87"/>
      <c r="L43" s="87"/>
      <c r="M43" s="87"/>
      <c r="N43" s="87"/>
      <c r="O43" s="87"/>
    </row>
    <row r="44" spans="1:30" ht="9" customHeight="1"/>
    <row r="45" spans="1:30" ht="13.5" customHeight="1">
      <c r="A45" s="1" t="s">
        <v>61</v>
      </c>
    </row>
    <row r="46" spans="1:30" ht="13.5" customHeight="1">
      <c r="A46" s="75"/>
      <c r="B46" s="75"/>
      <c r="C46" s="75"/>
      <c r="D46" s="75"/>
      <c r="E46" s="75"/>
      <c r="F46" s="75"/>
      <c r="G46" s="75"/>
      <c r="H46" s="75"/>
      <c r="I46" s="75"/>
      <c r="J46" s="75"/>
      <c r="K46" s="75"/>
      <c r="L46" s="75"/>
      <c r="M46" s="75"/>
      <c r="N46" s="75"/>
      <c r="O46" s="75"/>
    </row>
    <row r="48" spans="1:30" ht="13.5" customHeight="1">
      <c r="A48" s="75" t="s">
        <v>44</v>
      </c>
      <c r="B48" s="75"/>
      <c r="C48" s="75"/>
      <c r="D48" s="75"/>
      <c r="E48" s="75"/>
      <c r="F48" s="75"/>
      <c r="G48" s="75"/>
      <c r="H48" s="75"/>
      <c r="I48" s="75"/>
      <c r="J48" s="75"/>
      <c r="K48" s="75"/>
      <c r="L48" s="75"/>
      <c r="M48" s="75"/>
      <c r="N48" s="75"/>
      <c r="O48" s="75"/>
    </row>
  </sheetData>
  <sheetProtection algorithmName="SHA-512" hashValue="icZ73Zf6ImGYZY1Eq1U90vSihw3Ank3AltZ82yfb5X8kL9cmM6KGFtTHUYpPUf2IT6sd2VMQEhJrtRt3zLBD0g==" saltValue="GwbOnq/PmDcUi3MAZjAIBg==" spinCount="100000" sheet="1" objects="1" scenarios="1"/>
  <mergeCells count="33">
    <mergeCell ref="A48:O48"/>
    <mergeCell ref="A46:O46"/>
    <mergeCell ref="P36:AA36"/>
    <mergeCell ref="AB36:AD36"/>
    <mergeCell ref="B35:O35"/>
    <mergeCell ref="B33:O33"/>
    <mergeCell ref="A43:O43"/>
    <mergeCell ref="B31:O31"/>
    <mergeCell ref="A41:O41"/>
    <mergeCell ref="B36:O36"/>
    <mergeCell ref="A39:O39"/>
    <mergeCell ref="B37:O37"/>
    <mergeCell ref="B32:O32"/>
    <mergeCell ref="B34:O34"/>
    <mergeCell ref="N11:O11"/>
    <mergeCell ref="A26:O26"/>
    <mergeCell ref="B30:O30"/>
    <mergeCell ref="E7:I7"/>
    <mergeCell ref="K7:O7"/>
    <mergeCell ref="E8:I8"/>
    <mergeCell ref="K8:O8"/>
    <mergeCell ref="E9:F9"/>
    <mergeCell ref="H9:I9"/>
    <mergeCell ref="K9:L9"/>
    <mergeCell ref="N9:O9"/>
    <mergeCell ref="A27:O27"/>
    <mergeCell ref="B29:O29"/>
    <mergeCell ref="B28:O28"/>
    <mergeCell ref="A1:O1"/>
    <mergeCell ref="A2:O2"/>
    <mergeCell ref="A3:O3"/>
    <mergeCell ref="A4:O4"/>
    <mergeCell ref="A5:O5"/>
  </mergeCells>
  <printOptions horizontalCentered="1"/>
  <pageMargins left="0.7" right="0.7" top="0.5" bottom="0.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68"/>
  <sheetViews>
    <sheetView zoomScaleNormal="10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5.85546875" style="1" customWidth="1"/>
    <col min="7" max="7" width="11.85546875" style="1" customWidth="1"/>
    <col min="8" max="16384" width="9.140625" style="1"/>
  </cols>
  <sheetData>
    <row r="1" spans="1:8" s="8" customFormat="1" ht="15.75" customHeight="1">
      <c r="A1" s="74" t="s">
        <v>0</v>
      </c>
      <c r="B1" s="74"/>
      <c r="C1" s="74"/>
      <c r="D1" s="74"/>
      <c r="E1" s="74"/>
      <c r="F1" s="74"/>
      <c r="G1" s="74"/>
      <c r="H1" s="74"/>
    </row>
    <row r="2" spans="1:8" s="8" customFormat="1" ht="15.75" customHeight="1">
      <c r="A2" s="74" t="s">
        <v>67</v>
      </c>
      <c r="B2" s="74"/>
      <c r="C2" s="74"/>
      <c r="D2" s="74"/>
      <c r="E2" s="74"/>
    </row>
    <row r="3" spans="1:8" s="8" customFormat="1" ht="15.75" customHeight="1">
      <c r="A3" s="74" t="s">
        <v>68</v>
      </c>
      <c r="B3" s="74"/>
      <c r="C3" s="74"/>
      <c r="D3" s="74"/>
      <c r="E3" s="74"/>
    </row>
    <row r="4" spans="1:8" s="8" customFormat="1" ht="15.75" customHeight="1">
      <c r="A4" s="74" t="s">
        <v>2</v>
      </c>
      <c r="B4" s="74"/>
      <c r="C4" s="74"/>
      <c r="D4" s="74"/>
      <c r="E4" s="74"/>
    </row>
    <row r="5" spans="1:8" s="8" customFormat="1" ht="15.75" customHeight="1">
      <c r="A5" s="74" t="s">
        <v>3</v>
      </c>
      <c r="B5" s="74"/>
      <c r="C5" s="74"/>
      <c r="D5" s="74"/>
      <c r="E5" s="74"/>
    </row>
    <row r="8" spans="1:8">
      <c r="A8" s="93" t="s">
        <v>116</v>
      </c>
      <c r="B8" s="93"/>
      <c r="C8" s="93"/>
      <c r="D8" s="93"/>
      <c r="E8" s="93"/>
    </row>
    <row r="10" spans="1:8">
      <c r="A10" s="7" t="s">
        <v>158</v>
      </c>
    </row>
    <row r="11" spans="1:8" ht="13.5" thickBot="1">
      <c r="C11" s="6" t="s">
        <v>172</v>
      </c>
      <c r="E11" s="6" t="s">
        <v>173</v>
      </c>
    </row>
    <row r="12" spans="1:8">
      <c r="A12" s="2" t="s">
        <v>64</v>
      </c>
      <c r="C12" s="3">
        <v>679</v>
      </c>
      <c r="E12" s="3">
        <v>647</v>
      </c>
    </row>
    <row r="13" spans="1:8">
      <c r="A13" s="2" t="s">
        <v>65</v>
      </c>
      <c r="C13" s="19">
        <v>0.505</v>
      </c>
      <c r="E13" s="19">
        <v>0.52800000000000002</v>
      </c>
    </row>
    <row r="14" spans="1:8">
      <c r="A14" s="2" t="s">
        <v>66</v>
      </c>
      <c r="C14" s="3">
        <v>109</v>
      </c>
      <c r="E14" s="3">
        <v>117</v>
      </c>
    </row>
    <row r="15" spans="1:8">
      <c r="A15" s="2" t="s">
        <v>81</v>
      </c>
      <c r="C15" s="19">
        <v>0.16</v>
      </c>
      <c r="E15" s="19">
        <v>0.18099999999999999</v>
      </c>
    </row>
    <row r="18" spans="1:5">
      <c r="A18" s="7" t="s">
        <v>159</v>
      </c>
    </row>
    <row r="19" spans="1:5" ht="13.5" thickBot="1">
      <c r="C19" s="6" t="str">
        <f>C11</f>
        <v>Q1'26</v>
      </c>
      <c r="E19" s="6" t="str">
        <f>E11</f>
        <v>Q1'25</v>
      </c>
    </row>
    <row r="20" spans="1:5">
      <c r="A20" s="2" t="s">
        <v>64</v>
      </c>
      <c r="C20" s="3">
        <v>758</v>
      </c>
      <c r="E20" s="3">
        <v>696</v>
      </c>
    </row>
    <row r="21" spans="1:5">
      <c r="A21" s="2" t="s">
        <v>65</v>
      </c>
      <c r="C21" s="19">
        <v>0.55200000000000005</v>
      </c>
      <c r="E21" s="19">
        <v>0.56100000000000005</v>
      </c>
    </row>
    <row r="22" spans="1:5">
      <c r="A22" s="2" t="s">
        <v>66</v>
      </c>
      <c r="C22" s="3">
        <v>240</v>
      </c>
      <c r="E22" s="3">
        <v>221</v>
      </c>
    </row>
    <row r="23" spans="1:5">
      <c r="A23" s="2" t="s">
        <v>81</v>
      </c>
      <c r="C23" s="19">
        <v>0.316</v>
      </c>
      <c r="E23" s="19">
        <v>0.318</v>
      </c>
    </row>
    <row r="26" spans="1:5">
      <c r="A26" s="7" t="s">
        <v>160</v>
      </c>
    </row>
    <row r="27" spans="1:5" ht="13.5" thickBot="1">
      <c r="C27" s="6" t="str">
        <f>C11</f>
        <v>Q1'26</v>
      </c>
      <c r="E27" s="6" t="str">
        <f>E11</f>
        <v>Q1'25</v>
      </c>
    </row>
    <row r="28" spans="1:5">
      <c r="A28" s="2" t="s">
        <v>64</v>
      </c>
      <c r="C28" s="3">
        <v>361</v>
      </c>
      <c r="E28" s="3">
        <v>338</v>
      </c>
    </row>
    <row r="29" spans="1:5">
      <c r="A29" s="2" t="s">
        <v>65</v>
      </c>
      <c r="C29" s="19">
        <v>0.56499999999999995</v>
      </c>
      <c r="E29" s="19">
        <v>0.55800000000000005</v>
      </c>
    </row>
    <row r="30" spans="1:5">
      <c r="A30" s="2" t="s">
        <v>66</v>
      </c>
      <c r="C30" s="3">
        <v>93</v>
      </c>
      <c r="E30" s="3">
        <v>84</v>
      </c>
    </row>
    <row r="31" spans="1:5">
      <c r="A31" s="2" t="s">
        <v>81</v>
      </c>
      <c r="C31" s="19">
        <v>0.25800000000000001</v>
      </c>
      <c r="E31" s="19">
        <v>0.25</v>
      </c>
    </row>
    <row r="34" spans="1:5" hidden="1">
      <c r="A34" s="93" t="s">
        <v>77</v>
      </c>
      <c r="B34" s="93"/>
      <c r="C34" s="93"/>
      <c r="D34" s="93"/>
      <c r="E34" s="93"/>
    </row>
    <row r="35" spans="1:5" hidden="1"/>
    <row r="36" spans="1:5" hidden="1">
      <c r="A36" s="7" t="s">
        <v>158</v>
      </c>
    </row>
    <row r="37" spans="1:5" ht="13.5" hidden="1" thickBot="1">
      <c r="C37" s="6" t="s">
        <v>171</v>
      </c>
      <c r="E37" s="6" t="s">
        <v>156</v>
      </c>
    </row>
    <row r="38" spans="1:5" hidden="1">
      <c r="A38" s="2" t="s">
        <v>64</v>
      </c>
      <c r="C38" s="3"/>
      <c r="E38" s="3"/>
    </row>
    <row r="39" spans="1:5" hidden="1">
      <c r="A39" s="2" t="s">
        <v>65</v>
      </c>
      <c r="C39" s="19"/>
      <c r="E39" s="19"/>
    </row>
    <row r="40" spans="1:5" hidden="1">
      <c r="A40" s="2" t="s">
        <v>66</v>
      </c>
      <c r="C40" s="3"/>
      <c r="E40" s="3"/>
    </row>
    <row r="41" spans="1:5" hidden="1">
      <c r="A41" s="2" t="s">
        <v>81</v>
      </c>
      <c r="C41" s="19"/>
      <c r="E41" s="19"/>
    </row>
    <row r="42" spans="1:5" hidden="1"/>
    <row r="43" spans="1:5" hidden="1"/>
    <row r="44" spans="1:5" hidden="1">
      <c r="A44" s="7" t="s">
        <v>159</v>
      </c>
    </row>
    <row r="45" spans="1:5" ht="13.5" hidden="1" thickBot="1">
      <c r="C45" s="6" t="str">
        <f>C37</f>
        <v>FY26</v>
      </c>
      <c r="E45" s="6" t="str">
        <f>E37</f>
        <v>FY25</v>
      </c>
    </row>
    <row r="46" spans="1:5" hidden="1">
      <c r="A46" s="2" t="s">
        <v>64</v>
      </c>
      <c r="C46" s="3"/>
      <c r="E46" s="3"/>
    </row>
    <row r="47" spans="1:5" hidden="1">
      <c r="A47" s="2" t="s">
        <v>65</v>
      </c>
      <c r="C47" s="19"/>
      <c r="E47" s="19"/>
    </row>
    <row r="48" spans="1:5" hidden="1">
      <c r="A48" s="2" t="s">
        <v>66</v>
      </c>
      <c r="C48" s="3"/>
      <c r="E48" s="3"/>
    </row>
    <row r="49" spans="1:7" hidden="1">
      <c r="A49" s="2" t="s">
        <v>81</v>
      </c>
      <c r="C49" s="19"/>
      <c r="E49" s="19"/>
    </row>
    <row r="50" spans="1:7" hidden="1"/>
    <row r="51" spans="1:7" hidden="1"/>
    <row r="52" spans="1:7" hidden="1">
      <c r="A52" s="7" t="s">
        <v>160</v>
      </c>
    </row>
    <row r="53" spans="1:7" ht="13.5" hidden="1" thickBot="1">
      <c r="C53" s="6" t="str">
        <f>C37</f>
        <v>FY26</v>
      </c>
      <c r="E53" s="6" t="str">
        <f>E37</f>
        <v>FY25</v>
      </c>
    </row>
    <row r="54" spans="1:7" hidden="1">
      <c r="A54" s="2" t="s">
        <v>64</v>
      </c>
      <c r="C54" s="3"/>
      <c r="E54" s="3"/>
    </row>
    <row r="55" spans="1:7" hidden="1">
      <c r="A55" s="2" t="s">
        <v>65</v>
      </c>
      <c r="C55" s="19"/>
      <c r="E55" s="19"/>
    </row>
    <row r="56" spans="1:7" hidden="1">
      <c r="A56" s="2" t="s">
        <v>66</v>
      </c>
      <c r="C56" s="3"/>
      <c r="E56" s="3"/>
    </row>
    <row r="57" spans="1:7" hidden="1">
      <c r="A57" s="2" t="s">
        <v>81</v>
      </c>
      <c r="C57" s="19"/>
      <c r="E57" s="19"/>
    </row>
    <row r="61" spans="1:7" ht="54" customHeight="1">
      <c r="A61" s="92" t="s">
        <v>185</v>
      </c>
      <c r="B61" s="92"/>
      <c r="C61" s="92"/>
      <c r="D61" s="92"/>
      <c r="E61" s="92"/>
      <c r="F61" s="35"/>
      <c r="G61" s="35"/>
    </row>
    <row r="63" spans="1:7" ht="41.25" customHeight="1">
      <c r="A63" s="87" t="s">
        <v>69</v>
      </c>
      <c r="B63" s="87"/>
      <c r="C63" s="87"/>
      <c r="D63" s="87"/>
      <c r="E63" s="87"/>
      <c r="F63" s="35"/>
      <c r="G63" s="35"/>
    </row>
    <row r="65" spans="1:5">
      <c r="A65" s="1" t="s">
        <v>70</v>
      </c>
    </row>
    <row r="68" spans="1:5">
      <c r="A68" s="75" t="s">
        <v>71</v>
      </c>
      <c r="B68" s="75"/>
      <c r="C68" s="75"/>
      <c r="D68" s="75"/>
      <c r="E68" s="75"/>
    </row>
  </sheetData>
  <sheetProtection algorithmName="SHA-512" hashValue="J94uJFLxnexYy+DdqB8Jdyw74hqcikiAU/TovKevJXCflP2fv89r/q9/qUhzz8fdKimophNMLW/mdV5ku/y5xA==" saltValue="qfZ1+5wEgHgmew96VZEgOQ==" spinCount="100000" sheet="1" objects="1" scenarios="1"/>
  <mergeCells count="11">
    <mergeCell ref="F1:H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50"/>
  <sheetViews>
    <sheetView zoomScaleNormal="100" workbookViewId="0">
      <selection activeCell="N15" sqref="N15"/>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9" ht="15.75" customHeight="1">
      <c r="A1" s="74" t="s">
        <v>0</v>
      </c>
      <c r="B1" s="74"/>
      <c r="C1" s="74"/>
      <c r="D1" s="74"/>
      <c r="E1" s="74"/>
      <c r="F1" s="74"/>
      <c r="G1" s="74"/>
      <c r="H1" s="74"/>
      <c r="I1" s="74"/>
    </row>
    <row r="2" spans="1:9" ht="15.75" customHeight="1">
      <c r="A2" s="74" t="s">
        <v>121</v>
      </c>
      <c r="B2" s="74"/>
      <c r="C2" s="74"/>
      <c r="D2" s="74"/>
      <c r="E2" s="74"/>
      <c r="F2" s="74"/>
      <c r="G2" s="74"/>
      <c r="H2" s="74"/>
      <c r="I2" s="74"/>
    </row>
    <row r="3" spans="1:9" ht="15.75" customHeight="1">
      <c r="A3" s="74" t="s">
        <v>122</v>
      </c>
      <c r="B3" s="74"/>
      <c r="C3" s="74"/>
      <c r="D3" s="74"/>
      <c r="E3" s="74"/>
      <c r="F3" s="74"/>
      <c r="G3" s="74"/>
      <c r="H3" s="74"/>
      <c r="I3" s="74"/>
    </row>
    <row r="4" spans="1:9" ht="15.75" customHeight="1">
      <c r="A4" s="74" t="s">
        <v>15</v>
      </c>
      <c r="B4" s="74"/>
      <c r="C4" s="74"/>
      <c r="D4" s="74"/>
      <c r="E4" s="74"/>
      <c r="F4" s="74"/>
      <c r="G4" s="74"/>
      <c r="H4" s="74"/>
      <c r="I4" s="74"/>
    </row>
    <row r="5" spans="1:9" ht="15.75" customHeight="1">
      <c r="A5" s="74" t="s">
        <v>2</v>
      </c>
      <c r="B5" s="74"/>
      <c r="C5" s="74"/>
      <c r="D5" s="74"/>
      <c r="E5" s="74"/>
      <c r="F5" s="74"/>
      <c r="G5" s="74"/>
      <c r="H5" s="74"/>
      <c r="I5" s="74"/>
    </row>
    <row r="6" spans="1:9" ht="15.75" customHeight="1">
      <c r="A6" s="74" t="s">
        <v>3</v>
      </c>
      <c r="B6" s="74"/>
      <c r="C6" s="74"/>
      <c r="D6" s="74"/>
      <c r="E6" s="74"/>
      <c r="F6" s="74"/>
      <c r="G6" s="74"/>
      <c r="H6" s="74"/>
      <c r="I6" s="74"/>
    </row>
    <row r="7" spans="1:9" ht="15.75" customHeight="1"/>
    <row r="8" spans="1:9" s="1" customFormat="1" ht="12.75">
      <c r="B8" s="96" t="s">
        <v>77</v>
      </c>
      <c r="C8" s="96"/>
      <c r="D8" s="96"/>
      <c r="E8" s="96"/>
      <c r="F8" s="96"/>
      <c r="G8" s="96"/>
      <c r="H8" s="96"/>
      <c r="I8" s="96"/>
    </row>
    <row r="9" spans="1:9" s="1" customFormat="1" ht="12.75"/>
    <row r="10" spans="1:9" s="1" customFormat="1" ht="32.25" customHeight="1" thickBot="1">
      <c r="B10" s="77" t="s">
        <v>78</v>
      </c>
      <c r="C10" s="77"/>
      <c r="D10" s="77"/>
      <c r="E10" s="7"/>
      <c r="F10" s="60"/>
      <c r="G10" s="60"/>
      <c r="H10" s="7"/>
      <c r="I10" s="56"/>
    </row>
    <row r="11" spans="1:9" s="1" customFormat="1" ht="12.75">
      <c r="D11" s="56" t="s">
        <v>77</v>
      </c>
    </row>
    <row r="12" spans="1:9" s="1" customFormat="1" ht="13.5" thickBot="1">
      <c r="A12" s="30" t="s">
        <v>83</v>
      </c>
      <c r="B12" s="6" t="s">
        <v>172</v>
      </c>
      <c r="C12" s="6" t="s">
        <v>173</v>
      </c>
      <c r="D12" s="6" t="s">
        <v>79</v>
      </c>
      <c r="F12" s="56"/>
      <c r="G12" s="56"/>
      <c r="I12" s="56"/>
    </row>
    <row r="13" spans="1:9" s="1" customFormat="1" ht="12.75"/>
    <row r="14" spans="1:9" s="1" customFormat="1" ht="12.75">
      <c r="A14" s="1" t="s">
        <v>158</v>
      </c>
      <c r="B14" s="3">
        <v>679</v>
      </c>
      <c r="C14" s="3">
        <v>647</v>
      </c>
      <c r="D14" s="61">
        <v>0.05</v>
      </c>
      <c r="F14" s="56"/>
      <c r="G14" s="56"/>
      <c r="I14" s="32"/>
    </row>
    <row r="15" spans="1:9" s="1" customFormat="1" ht="12.75">
      <c r="A15" s="1" t="s">
        <v>159</v>
      </c>
      <c r="B15" s="4">
        <v>758</v>
      </c>
      <c r="C15" s="4">
        <v>696</v>
      </c>
      <c r="D15" s="61">
        <v>0.09</v>
      </c>
      <c r="F15" s="33"/>
      <c r="G15" s="33"/>
      <c r="I15" s="33"/>
    </row>
    <row r="16" spans="1:9" s="1" customFormat="1" ht="12.75">
      <c r="A16" s="1" t="s">
        <v>160</v>
      </c>
      <c r="B16" s="4">
        <v>361</v>
      </c>
      <c r="C16" s="4">
        <v>338</v>
      </c>
      <c r="D16" s="61">
        <v>7.0000000000000007E-2</v>
      </c>
      <c r="F16" s="33"/>
      <c r="G16" s="33"/>
      <c r="I16" s="33"/>
    </row>
    <row r="17" spans="1:9" s="1" customFormat="1" ht="13.5" thickBot="1">
      <c r="A17" s="1" t="s">
        <v>80</v>
      </c>
      <c r="B17" s="16">
        <f>SUM(B14:B16)</f>
        <v>1798</v>
      </c>
      <c r="C17" s="16">
        <f>SUM(C14:C16)</f>
        <v>1681</v>
      </c>
      <c r="D17" s="62">
        <v>7.0000000000000007E-2</v>
      </c>
      <c r="F17" s="32"/>
      <c r="G17" s="32"/>
      <c r="I17" s="32"/>
    </row>
    <row r="18" spans="1:9" s="1" customFormat="1" ht="13.5" thickTop="1"/>
    <row r="19" spans="1:9" s="1" customFormat="1" ht="12.75"/>
    <row r="20" spans="1:9" s="1" customFormat="1" ht="12.75"/>
    <row r="21" spans="1:9" s="1" customFormat="1" ht="12.75"/>
    <row r="22" spans="1:9" s="1" customFormat="1" ht="43.5" customHeight="1" thickBot="1">
      <c r="B22" s="101" t="s">
        <v>94</v>
      </c>
      <c r="C22" s="101"/>
      <c r="D22" s="101"/>
      <c r="E22" s="7"/>
      <c r="F22" s="99" t="s">
        <v>97</v>
      </c>
      <c r="G22" s="99"/>
      <c r="H22" s="7"/>
      <c r="I22" s="42"/>
    </row>
    <row r="23" spans="1:9" s="1" customFormat="1" ht="16.5" customHeight="1">
      <c r="D23" s="56" t="s">
        <v>77</v>
      </c>
      <c r="F23" s="56" t="s">
        <v>77</v>
      </c>
      <c r="G23" s="98" t="s">
        <v>95</v>
      </c>
      <c r="I23" s="100" t="s">
        <v>99</v>
      </c>
    </row>
    <row r="24" spans="1:9" s="1" customFormat="1" ht="35.25" customHeight="1" thickBot="1">
      <c r="A24" s="30" t="s">
        <v>169</v>
      </c>
      <c r="B24" s="42" t="str">
        <f>B12</f>
        <v>Q1'26</v>
      </c>
      <c r="C24" s="42" t="str">
        <f>C12</f>
        <v>Q1'25</v>
      </c>
      <c r="D24" s="42" t="s">
        <v>79</v>
      </c>
      <c r="E24" s="43"/>
      <c r="F24" s="42" t="s">
        <v>79</v>
      </c>
      <c r="G24" s="99"/>
      <c r="I24" s="101"/>
    </row>
    <row r="25" spans="1:9" s="1" customFormat="1" ht="12.75"/>
    <row r="26" spans="1:9" s="1" customFormat="1" ht="12.75">
      <c r="A26" s="1" t="s">
        <v>158</v>
      </c>
      <c r="B26" s="3">
        <v>679</v>
      </c>
      <c r="C26" s="3">
        <v>647</v>
      </c>
      <c r="D26" s="72">
        <v>0.05</v>
      </c>
      <c r="E26" s="62"/>
      <c r="F26" s="61">
        <v>0.03</v>
      </c>
      <c r="G26" s="71" t="s">
        <v>184</v>
      </c>
      <c r="I26" s="3">
        <v>16</v>
      </c>
    </row>
    <row r="27" spans="1:9" s="1" customFormat="1" ht="12.75">
      <c r="A27" s="1" t="s">
        <v>159</v>
      </c>
      <c r="B27" s="4">
        <v>758</v>
      </c>
      <c r="C27" s="4">
        <v>696</v>
      </c>
      <c r="D27" s="61">
        <v>0.09</v>
      </c>
      <c r="E27" s="62"/>
      <c r="F27" s="63">
        <v>0.06</v>
      </c>
      <c r="G27" s="71" t="s">
        <v>183</v>
      </c>
      <c r="I27" s="4">
        <v>20</v>
      </c>
    </row>
    <row r="28" spans="1:9" s="1" customFormat="1" ht="12.75">
      <c r="A28" s="1" t="s">
        <v>160</v>
      </c>
      <c r="B28" s="15">
        <v>361</v>
      </c>
      <c r="C28" s="4">
        <v>338</v>
      </c>
      <c r="D28" s="73">
        <v>7.0000000000000007E-2</v>
      </c>
      <c r="E28" s="62"/>
      <c r="F28" s="63">
        <v>0.04</v>
      </c>
      <c r="G28" s="71" t="s">
        <v>183</v>
      </c>
      <c r="I28" s="4">
        <v>8</v>
      </c>
    </row>
    <row r="29" spans="1:9" s="1" customFormat="1" ht="13.5" thickBot="1">
      <c r="A29" s="1" t="s">
        <v>90</v>
      </c>
      <c r="B29" s="10">
        <f>SUM(B26:B28)</f>
        <v>1798</v>
      </c>
      <c r="C29" s="10">
        <f>SUM(C26:C28)</f>
        <v>1681</v>
      </c>
      <c r="D29" s="72">
        <v>7.0000000000000007E-2</v>
      </c>
      <c r="E29" s="62"/>
      <c r="F29" s="64">
        <v>0.04</v>
      </c>
      <c r="G29" s="71" t="s">
        <v>183</v>
      </c>
      <c r="I29" s="10">
        <f>SUM(I26:I28)</f>
        <v>44</v>
      </c>
    </row>
    <row r="30" spans="1:9" s="1" customFormat="1" ht="13.5" thickTop="1">
      <c r="G30" s="45"/>
    </row>
    <row r="31" spans="1:9" s="1" customFormat="1" ht="12.75"/>
    <row r="32" spans="1:9" s="1" customFormat="1" ht="12.75"/>
    <row r="33" spans="1:9" s="1" customFormat="1" ht="36" customHeight="1">
      <c r="A33" s="97" t="s">
        <v>96</v>
      </c>
      <c r="B33" s="87"/>
      <c r="C33" s="87"/>
      <c r="D33" s="87"/>
      <c r="E33" s="87"/>
      <c r="F33" s="87"/>
      <c r="G33" s="87"/>
      <c r="H33" s="87"/>
      <c r="I33" s="87"/>
    </row>
    <row r="34" spans="1:9" s="1" customFormat="1" ht="14.25" customHeight="1"/>
    <row r="35" spans="1:9" s="1" customFormat="1" ht="35.25" customHeight="1">
      <c r="A35" s="97" t="s">
        <v>119</v>
      </c>
      <c r="B35" s="87"/>
      <c r="C35" s="87"/>
      <c r="D35" s="87"/>
      <c r="E35" s="87"/>
      <c r="F35" s="87"/>
      <c r="G35" s="87"/>
      <c r="H35" s="87"/>
      <c r="I35" s="87"/>
    </row>
    <row r="36" spans="1:9" s="1" customFormat="1" ht="13.5" customHeight="1"/>
    <row r="37" spans="1:9" s="1" customFormat="1" ht="12.75" customHeight="1">
      <c r="A37" s="97" t="s">
        <v>98</v>
      </c>
      <c r="B37" s="87"/>
      <c r="C37" s="87"/>
      <c r="D37" s="87"/>
      <c r="E37" s="87"/>
      <c r="F37" s="87"/>
      <c r="G37" s="87"/>
      <c r="H37" s="87"/>
      <c r="I37" s="87"/>
    </row>
    <row r="38" spans="1:9" s="1" customFormat="1" ht="13.5" customHeight="1">
      <c r="A38" s="40"/>
      <c r="B38" s="41"/>
      <c r="C38" s="41"/>
      <c r="D38" s="41"/>
      <c r="E38" s="41"/>
      <c r="F38" s="41"/>
      <c r="G38" s="41"/>
      <c r="H38" s="41"/>
      <c r="I38" s="41"/>
    </row>
    <row r="39" spans="1:9" s="1" customFormat="1" ht="28.5" customHeight="1">
      <c r="A39" s="97" t="s">
        <v>92</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4" t="s">
        <v>162</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sheetProtection algorithmName="SHA-512" hashValue="CunfqWEXEeBFj8+4FlAcc9rtj/Zrni6MMgiKTIiPsBHI5Dp0GlGkSHLDiNkBUpwWprSpO8Ofoxf8CGZDQ/EZ8A==" saltValue="NTTMvZbZz7EbmlgiTJynu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7013C-3DFD-4967-BDEB-E7E14A72AE1E}">
  <sheetPr codeName="Sheet4">
    <pageSetUpPr fitToPage="1"/>
  </sheetPr>
  <dimension ref="A1:L50"/>
  <sheetViews>
    <sheetView zoomScaleNormal="100" workbookViewId="0">
      <selection sqref="A1:I1"/>
    </sheetView>
  </sheetViews>
  <sheetFormatPr defaultRowHeight="14.25"/>
  <cols>
    <col min="1" max="1" width="48.42578125" style="29" customWidth="1"/>
    <col min="2" max="3" width="11.140625" style="29" customWidth="1"/>
    <col min="4" max="4" width="15.42578125" style="29" customWidth="1"/>
    <col min="5" max="5" width="3.7109375" style="29" customWidth="1"/>
    <col min="6" max="7" width="16.42578125" style="29" customWidth="1"/>
    <col min="8" max="8" width="3.7109375" style="29" customWidth="1"/>
    <col min="9" max="9" width="16.5703125" style="29" customWidth="1"/>
    <col min="10" max="16384" width="9.140625" style="29"/>
  </cols>
  <sheetData>
    <row r="1" spans="1:12" ht="15.75" customHeight="1">
      <c r="A1" s="74" t="s">
        <v>0</v>
      </c>
      <c r="B1" s="74"/>
      <c r="C1" s="74"/>
      <c r="D1" s="74"/>
      <c r="E1" s="74"/>
      <c r="F1" s="74"/>
      <c r="G1" s="74"/>
      <c r="H1" s="74"/>
      <c r="I1" s="74"/>
      <c r="L1" s="34"/>
    </row>
    <row r="2" spans="1:12" ht="15.75" customHeight="1">
      <c r="A2" s="74" t="s">
        <v>121</v>
      </c>
      <c r="B2" s="74"/>
      <c r="C2" s="74"/>
      <c r="D2" s="74"/>
      <c r="E2" s="74"/>
      <c r="F2" s="74"/>
      <c r="G2" s="74"/>
      <c r="H2" s="74"/>
      <c r="I2" s="74"/>
      <c r="L2" s="34"/>
    </row>
    <row r="3" spans="1:12" ht="15.75" customHeight="1">
      <c r="A3" s="74" t="s">
        <v>122</v>
      </c>
      <c r="B3" s="74"/>
      <c r="C3" s="74"/>
      <c r="D3" s="74"/>
      <c r="E3" s="74"/>
      <c r="F3" s="74"/>
      <c r="G3" s="74"/>
      <c r="H3" s="74"/>
      <c r="I3" s="74"/>
      <c r="L3" s="34"/>
    </row>
    <row r="4" spans="1:12" ht="15.75" customHeight="1">
      <c r="A4" s="74" t="s">
        <v>76</v>
      </c>
      <c r="B4" s="74"/>
      <c r="C4" s="74"/>
      <c r="D4" s="74"/>
      <c r="E4" s="74"/>
      <c r="F4" s="74"/>
      <c r="G4" s="74"/>
      <c r="H4" s="74"/>
      <c r="I4" s="74"/>
    </row>
    <row r="5" spans="1:12" ht="15.75" customHeight="1">
      <c r="A5" s="74" t="s">
        <v>2</v>
      </c>
      <c r="B5" s="74"/>
      <c r="C5" s="74"/>
      <c r="D5" s="74"/>
      <c r="E5" s="74"/>
      <c r="F5" s="74"/>
      <c r="G5" s="74"/>
      <c r="H5" s="74"/>
      <c r="I5" s="74"/>
    </row>
    <row r="6" spans="1:12" ht="15.75" customHeight="1">
      <c r="A6" s="74" t="s">
        <v>3</v>
      </c>
      <c r="B6" s="74"/>
      <c r="C6" s="74"/>
      <c r="D6" s="74"/>
      <c r="E6" s="74"/>
      <c r="F6" s="74"/>
      <c r="G6" s="74"/>
      <c r="H6" s="74"/>
      <c r="I6" s="74"/>
    </row>
    <row r="7" spans="1:12" ht="15.75" customHeight="1"/>
    <row r="8" spans="1:12" s="1" customFormat="1" ht="12.75">
      <c r="B8" s="96" t="s">
        <v>77</v>
      </c>
      <c r="C8" s="96"/>
      <c r="D8" s="96"/>
      <c r="E8" s="96"/>
      <c r="F8" s="96"/>
      <c r="G8" s="96"/>
      <c r="H8" s="96"/>
      <c r="I8" s="96"/>
    </row>
    <row r="9" spans="1:12" s="1" customFormat="1" ht="12.75"/>
    <row r="10" spans="1:12" s="1" customFormat="1" ht="32.25" customHeight="1" thickBot="1">
      <c r="B10" s="77" t="s">
        <v>78</v>
      </c>
      <c r="C10" s="77"/>
      <c r="D10" s="77"/>
      <c r="E10" s="7"/>
      <c r="F10" s="60"/>
      <c r="G10" s="60"/>
      <c r="H10" s="7"/>
      <c r="I10" s="56"/>
    </row>
    <row r="11" spans="1:12" s="1" customFormat="1" ht="12.75">
      <c r="D11" s="56" t="s">
        <v>77</v>
      </c>
    </row>
    <row r="12" spans="1:12" s="1" customFormat="1" ht="13.5" thickBot="1">
      <c r="A12" s="30" t="s">
        <v>83</v>
      </c>
      <c r="B12" s="6" t="s">
        <v>171</v>
      </c>
      <c r="C12" s="6" t="s">
        <v>156</v>
      </c>
      <c r="D12" s="6" t="s">
        <v>79</v>
      </c>
      <c r="F12" s="56"/>
      <c r="G12" s="56"/>
      <c r="I12" s="56"/>
    </row>
    <row r="13" spans="1:12" s="1" customFormat="1" ht="12.75"/>
    <row r="14" spans="1:12" s="1" customFormat="1" ht="12.75">
      <c r="A14" s="1" t="s">
        <v>158</v>
      </c>
      <c r="B14" s="3"/>
      <c r="C14" s="3"/>
      <c r="D14" s="61"/>
      <c r="F14" s="56"/>
      <c r="G14" s="56"/>
      <c r="I14" s="32"/>
    </row>
    <row r="15" spans="1:12" s="1" customFormat="1" ht="12.75">
      <c r="A15" s="1" t="s">
        <v>159</v>
      </c>
      <c r="B15" s="4"/>
      <c r="C15" s="4"/>
      <c r="D15" s="61"/>
      <c r="F15" s="33"/>
      <c r="G15" s="33"/>
      <c r="I15" s="33"/>
    </row>
    <row r="16" spans="1:12" s="1" customFormat="1" ht="12.75">
      <c r="A16" s="1" t="s">
        <v>160</v>
      </c>
      <c r="B16" s="4"/>
      <c r="C16" s="4"/>
      <c r="D16" s="61"/>
      <c r="F16" s="33"/>
      <c r="G16" s="33"/>
      <c r="I16" s="33"/>
    </row>
    <row r="17" spans="1:9" s="1" customFormat="1" ht="13.5" thickBot="1">
      <c r="A17" s="1" t="s">
        <v>80</v>
      </c>
      <c r="B17" s="16">
        <f>SUM(B14:B16)</f>
        <v>0</v>
      </c>
      <c r="C17" s="16">
        <f>SUM(C14:C16)</f>
        <v>0</v>
      </c>
      <c r="D17" s="62"/>
      <c r="F17" s="32"/>
      <c r="G17" s="32"/>
      <c r="I17" s="32"/>
    </row>
    <row r="18" spans="1:9" s="1" customFormat="1" ht="13.5" thickTop="1"/>
    <row r="19" spans="1:9" s="1" customFormat="1" ht="12.75"/>
    <row r="20" spans="1:9" s="1" customFormat="1" ht="12.75"/>
    <row r="21" spans="1:9" s="1" customFormat="1" ht="12.75"/>
    <row r="22" spans="1:9" s="1" customFormat="1" ht="43.5" customHeight="1" thickBot="1">
      <c r="B22" s="101" t="s">
        <v>94</v>
      </c>
      <c r="C22" s="101"/>
      <c r="D22" s="101"/>
      <c r="E22" s="7"/>
      <c r="F22" s="99" t="s">
        <v>97</v>
      </c>
      <c r="G22" s="99"/>
      <c r="H22" s="7"/>
      <c r="I22" s="42"/>
    </row>
    <row r="23" spans="1:9" s="1" customFormat="1" ht="16.5" customHeight="1">
      <c r="D23" s="56" t="s">
        <v>77</v>
      </c>
      <c r="F23" s="56" t="s">
        <v>77</v>
      </c>
      <c r="G23" s="98" t="s">
        <v>95</v>
      </c>
      <c r="I23" s="100" t="s">
        <v>99</v>
      </c>
    </row>
    <row r="24" spans="1:9" s="1" customFormat="1" ht="35.25" customHeight="1" thickBot="1">
      <c r="A24" s="30" t="s">
        <v>169</v>
      </c>
      <c r="B24" s="42" t="str">
        <f>B12</f>
        <v>FY26</v>
      </c>
      <c r="C24" s="42" t="str">
        <f>C12</f>
        <v>FY25</v>
      </c>
      <c r="D24" s="42" t="s">
        <v>79</v>
      </c>
      <c r="E24" s="43"/>
      <c r="F24" s="42" t="s">
        <v>79</v>
      </c>
      <c r="G24" s="99"/>
      <c r="I24" s="101"/>
    </row>
    <row r="25" spans="1:9" s="1" customFormat="1" ht="12.75"/>
    <row r="26" spans="1:9" s="1" customFormat="1" ht="12.75">
      <c r="A26" s="1" t="s">
        <v>158</v>
      </c>
      <c r="B26" s="3"/>
      <c r="C26" s="3"/>
      <c r="D26" s="61"/>
      <c r="E26" s="62"/>
      <c r="F26" s="61"/>
      <c r="G26" s="64"/>
      <c r="I26" s="3"/>
    </row>
    <row r="27" spans="1:9" s="1" customFormat="1" ht="12.75">
      <c r="A27" s="1" t="s">
        <v>159</v>
      </c>
      <c r="B27" s="4"/>
      <c r="C27" s="4"/>
      <c r="D27" s="61"/>
      <c r="E27" s="62"/>
      <c r="F27" s="63"/>
      <c r="G27" s="64"/>
      <c r="I27" s="4"/>
    </row>
    <row r="28" spans="1:9" s="1" customFormat="1" ht="12.75">
      <c r="A28" s="1" t="s">
        <v>160</v>
      </c>
      <c r="B28" s="15"/>
      <c r="C28" s="4"/>
      <c r="D28" s="61"/>
      <c r="E28" s="62"/>
      <c r="F28" s="63"/>
      <c r="G28" s="71"/>
      <c r="I28" s="4"/>
    </row>
    <row r="29" spans="1:9" s="1" customFormat="1" ht="13.5" thickBot="1">
      <c r="A29" s="1" t="s">
        <v>90</v>
      </c>
      <c r="B29" s="10">
        <f>SUM(B26:B28)</f>
        <v>0</v>
      </c>
      <c r="C29" s="10">
        <f>SUM(C26:C28)</f>
        <v>0</v>
      </c>
      <c r="D29" s="62"/>
      <c r="E29" s="62"/>
      <c r="F29" s="64"/>
      <c r="G29" s="64"/>
      <c r="I29" s="10">
        <f>SUM(I26:I28)</f>
        <v>0</v>
      </c>
    </row>
    <row r="30" spans="1:9" s="1" customFormat="1" ht="13.5" thickTop="1">
      <c r="G30" s="45"/>
    </row>
    <row r="31" spans="1:9" s="1" customFormat="1" ht="12.75"/>
    <row r="32" spans="1:9" s="1" customFormat="1" ht="12.75"/>
    <row r="33" spans="1:9" s="1" customFormat="1" ht="36" customHeight="1">
      <c r="A33" s="97" t="s">
        <v>96</v>
      </c>
      <c r="B33" s="87"/>
      <c r="C33" s="87"/>
      <c r="D33" s="87"/>
      <c r="E33" s="87"/>
      <c r="F33" s="87"/>
      <c r="G33" s="87"/>
      <c r="H33" s="87"/>
      <c r="I33" s="87"/>
    </row>
    <row r="34" spans="1:9" s="1" customFormat="1" ht="14.25" customHeight="1"/>
    <row r="35" spans="1:9" s="1" customFormat="1" ht="35.25" customHeight="1">
      <c r="A35" s="97" t="s">
        <v>119</v>
      </c>
      <c r="B35" s="87"/>
      <c r="C35" s="87"/>
      <c r="D35" s="87"/>
      <c r="E35" s="87"/>
      <c r="F35" s="87"/>
      <c r="G35" s="87"/>
      <c r="H35" s="87"/>
      <c r="I35" s="87"/>
    </row>
    <row r="36" spans="1:9" s="1" customFormat="1" ht="13.5" customHeight="1"/>
    <row r="37" spans="1:9" s="1" customFormat="1" ht="12.75" customHeight="1">
      <c r="A37" s="97" t="s">
        <v>132</v>
      </c>
      <c r="B37" s="87"/>
      <c r="C37" s="87"/>
      <c r="D37" s="87"/>
      <c r="E37" s="87"/>
      <c r="F37" s="87"/>
      <c r="G37" s="87"/>
      <c r="H37" s="87"/>
      <c r="I37" s="87"/>
    </row>
    <row r="38" spans="1:9" s="1" customFormat="1" ht="13.5" customHeight="1">
      <c r="A38" s="40"/>
      <c r="B38" s="41"/>
      <c r="C38" s="41"/>
      <c r="D38" s="41"/>
      <c r="E38" s="41"/>
      <c r="F38" s="41"/>
      <c r="G38" s="41"/>
      <c r="H38" s="41"/>
      <c r="I38" s="41"/>
    </row>
    <row r="39" spans="1:9" s="1" customFormat="1" ht="28.5" customHeight="1">
      <c r="A39" s="97" t="s">
        <v>92</v>
      </c>
      <c r="B39" s="87"/>
      <c r="C39" s="87"/>
      <c r="D39" s="87"/>
      <c r="E39" s="87"/>
      <c r="F39" s="87"/>
      <c r="G39" s="87"/>
      <c r="H39" s="87"/>
      <c r="I39" s="87"/>
    </row>
    <row r="40" spans="1:9" s="1" customFormat="1" ht="12.75"/>
    <row r="41" spans="1:9" s="1" customFormat="1" ht="12.75"/>
    <row r="42" spans="1:9" s="1" customFormat="1" ht="12.75">
      <c r="A42" s="75"/>
      <c r="B42" s="75"/>
      <c r="C42" s="75"/>
      <c r="D42" s="75"/>
      <c r="E42" s="75"/>
      <c r="F42" s="75"/>
      <c r="G42" s="75"/>
      <c r="H42" s="75"/>
      <c r="I42" s="75"/>
    </row>
    <row r="43" spans="1:9" s="1" customFormat="1" ht="12.75"/>
    <row r="44" spans="1:9" s="1" customFormat="1" ht="12.75"/>
    <row r="45" spans="1:9" s="1" customFormat="1" ht="12.75">
      <c r="A45" s="94" t="s">
        <v>138</v>
      </c>
      <c r="B45" s="95"/>
      <c r="C45" s="95"/>
      <c r="D45" s="95"/>
      <c r="E45" s="95"/>
      <c r="F45" s="95"/>
      <c r="G45" s="95"/>
      <c r="H45" s="95"/>
      <c r="I45" s="95"/>
    </row>
    <row r="46" spans="1:9" s="1" customFormat="1" ht="12.75"/>
    <row r="47" spans="1:9" s="1" customFormat="1" ht="12.75"/>
    <row r="48" spans="1:9" s="1" customFormat="1" ht="12.75"/>
    <row r="49" s="1" customFormat="1" ht="12.75"/>
    <row r="50" s="1" customFormat="1" ht="12.75"/>
  </sheetData>
  <mergeCells count="18">
    <mergeCell ref="A45:I45"/>
    <mergeCell ref="B8:I8"/>
    <mergeCell ref="B10:D10"/>
    <mergeCell ref="B22:D22"/>
    <mergeCell ref="F22:G22"/>
    <mergeCell ref="G23:G24"/>
    <mergeCell ref="I23:I24"/>
    <mergeCell ref="A33:I33"/>
    <mergeCell ref="A35:I35"/>
    <mergeCell ref="A37:I37"/>
    <mergeCell ref="A39:I39"/>
    <mergeCell ref="A42:I42"/>
    <mergeCell ref="A6:I6"/>
    <mergeCell ref="A1:I1"/>
    <mergeCell ref="A2:I2"/>
    <mergeCell ref="A3:I3"/>
    <mergeCell ref="A4:I4"/>
    <mergeCell ref="A5:I5"/>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2025-08-11T23:45:40Z</cp:lastPrinted>
  <dcterms:created xsi:type="dcterms:W3CDTF">2013-08-09T21:32:29Z</dcterms:created>
  <dcterms:modified xsi:type="dcterms:W3CDTF">2026-02-20T18:45:13Z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