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https://agilent-my.sharepoint.com/personal/mark_williams1_agilent_com/Documents/Desktop/"/>
    </mc:Choice>
  </mc:AlternateContent>
  <xr:revisionPtr revIDLastSave="0" documentId="8_{EA7B16AA-5713-47EC-AAD9-F54F0F025A9F}" xr6:coauthVersionLast="44" xr6:coauthVersionMax="44" xr10:uidLastSave="{00000000-0000-0000-0000-000000000000}"/>
  <bookViews>
    <workbookView xWindow="15" yWindow="930" windowWidth="21600" windowHeight="12675"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 name="Core Revenue by Segment (YTD)" sheetId="11" state="hidden" r:id="rId7"/>
  </sheets>
  <definedNames>
    <definedName name="EssfHasNonUnique">FALSE</definedName>
    <definedName name="EssLatest">"Nov"</definedName>
    <definedName name="EssOptions">"A1100000000111000000001100020_0100000"</definedName>
    <definedName name="EssSamplingValue">100</definedName>
    <definedName name="Name1" localSheetId="6">#REF!</definedName>
    <definedName name="Name1">#REF!</definedName>
    <definedName name="Name10" localSheetId="6">#REF!</definedName>
    <definedName name="Name10">#REF!</definedName>
    <definedName name="Name11" localSheetId="6">#REF!</definedName>
    <definedName name="Name11">#REF!</definedName>
    <definedName name="Name12" localSheetId="6">#REF!</definedName>
    <definedName name="Name12">#REF!</definedName>
    <definedName name="Name13" localSheetId="6">#REF!</definedName>
    <definedName name="Name13">#REF!</definedName>
    <definedName name="Name14" localSheetId="6">#REF!</definedName>
    <definedName name="Name14">#REF!</definedName>
    <definedName name="Name15" localSheetId="6">#REF!</definedName>
    <definedName name="Name15">#REF!</definedName>
    <definedName name="Name16" localSheetId="6">#REF!</definedName>
    <definedName name="Name16">#REF!</definedName>
    <definedName name="Name2" localSheetId="6">#REF!</definedName>
    <definedName name="Name2">#REF!</definedName>
    <definedName name="Name3" localSheetId="6">#REF!</definedName>
    <definedName name="Name3">#REF!</definedName>
    <definedName name="Name4" localSheetId="6">#REF!</definedName>
    <definedName name="Name4">#REF!</definedName>
    <definedName name="Name5" localSheetId="6">#REF!</definedName>
    <definedName name="Name5">#REF!</definedName>
    <definedName name="Name6" localSheetId="6">#REF!</definedName>
    <definedName name="Name6">#REF!</definedName>
    <definedName name="Name7" localSheetId="6">#REF!</definedName>
    <definedName name="Name7">#REF!</definedName>
    <definedName name="Name8" localSheetId="6">#REF!</definedName>
    <definedName name="Name8">#REF!</definedName>
    <definedName name="Name9" localSheetId="6">#REF!</definedName>
    <definedName name="Name9">#REF!</definedName>
    <definedName name="_xlnm.Print_Area" localSheetId="1">'Balance Sheet'!$A$1:$H$58</definedName>
    <definedName name="_xlnm.Print_Area" localSheetId="2">'Cash Flow'!$A$1:$H$71</definedName>
    <definedName name="_xlnm.Print_Area" localSheetId="3">'Net Income &amp; EPS Non-GAAP'!$A$1:$P$41</definedName>
    <definedName name="_xlnm.Print_Area" localSheetId="0">'P&amp;L'!$A$1:$H$52</definedName>
    <definedName name="_xlnm.Print_Area" localSheetId="4">'Segment Results'!$A$1:$F$66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9" i="5" l="1"/>
  <c r="F59" i="5"/>
  <c r="H44" i="5"/>
  <c r="F44" i="5"/>
  <c r="H33" i="5"/>
  <c r="F33" i="5"/>
  <c r="H26" i="5"/>
  <c r="H48" i="5" s="1"/>
  <c r="H52" i="5" s="1"/>
  <c r="F26" i="5"/>
  <c r="F48" i="5" s="1"/>
  <c r="F52" i="5" s="1"/>
  <c r="E20" i="3" l="1"/>
  <c r="G51" i="3" l="1"/>
  <c r="E24" i="7"/>
  <c r="C24" i="7"/>
  <c r="G50" i="3"/>
  <c r="E50" i="3"/>
  <c r="G33" i="3"/>
  <c r="G38" i="3"/>
  <c r="E33" i="3"/>
  <c r="E38" i="3" s="1"/>
  <c r="G20" i="3"/>
  <c r="G17" i="3"/>
  <c r="G23" i="3"/>
  <c r="E17" i="3"/>
  <c r="E23" i="3" s="1"/>
  <c r="H20" i="1"/>
  <c r="H26" i="1"/>
  <c r="H30" i="1"/>
  <c r="F20" i="1"/>
  <c r="F26" i="1"/>
  <c r="F30" i="1"/>
  <c r="H18" i="1"/>
  <c r="F18" i="1"/>
  <c r="D18" i="1"/>
  <c r="D20" i="1"/>
  <c r="D26" i="1"/>
  <c r="D30" i="1"/>
  <c r="B18" i="1"/>
  <c r="B20" i="1" s="1"/>
  <c r="B26" i="1" s="1"/>
  <c r="B30" i="1" s="1"/>
  <c r="D36" i="1"/>
  <c r="D35" i="1"/>
  <c r="F36" i="1"/>
  <c r="F35" i="1"/>
  <c r="H36" i="1"/>
  <c r="H35" i="1"/>
  <c r="E50" i="7"/>
  <c r="E42" i="7"/>
  <c r="C50" i="7"/>
  <c r="C42" i="7"/>
  <c r="E16" i="7"/>
  <c r="C16" i="7"/>
  <c r="I35" i="11"/>
  <c r="C35" i="11"/>
  <c r="B35" i="11"/>
  <c r="C27" i="11"/>
  <c r="B27" i="11"/>
  <c r="C20" i="11"/>
  <c r="B20" i="11"/>
  <c r="I34" i="10"/>
  <c r="C34" i="10"/>
  <c r="B34" i="10"/>
  <c r="C26" i="10"/>
  <c r="B26" i="10"/>
  <c r="C20" i="10"/>
  <c r="B20" i="10"/>
  <c r="L20" i="6"/>
  <c r="K20" i="6"/>
  <c r="O20" i="6"/>
  <c r="N20" i="6"/>
  <c r="I20" i="6"/>
  <c r="H20" i="6"/>
  <c r="F20" i="6"/>
  <c r="E20" i="6"/>
  <c r="E51" i="3" l="1"/>
  <c r="B36" i="1"/>
  <c r="B35" i="1"/>
</calcChain>
</file>

<file path=xl/sharedStrings.xml><?xml version="1.0" encoding="utf-8"?>
<sst xmlns="http://schemas.openxmlformats.org/spreadsheetml/2006/main" count="293" uniqueCount="175">
  <si>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</si>
  <si>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</si>
  <si>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</si>
  <si>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</si>
  <si>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</si>
  <si>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</si>
  <si>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</si>
  <si>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</si>
  <si>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</si>
  <si>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</si>
  <si>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</si>
  <si>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</si>
  <si>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</si>
  <si>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</si>
  <si>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</si>
  <si>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</si>
  <si>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</si>
  <si>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</si>
  <si>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</si>
  <si>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</si>
  <si>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</si>
  <si>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</si>
  <si>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</si>
  <si>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</si>
  <si>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</si>
  <si>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</si>
  <si>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</si>
  <si>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</si>
  <si>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</si>
  <si>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</si>
  <si>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</si>
  <si>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</si>
  <si>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</si>
  <si>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</si>
  <si>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</si>
  <si>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</si>
  <si>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</si>
  <si>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</si>
  <si>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</si>
  <si>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</si>
  <si>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</si>
  <si>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</si>
  <si>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</si>
  <si>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</si>
  <si>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</si>
  <si>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</si>
  <si>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Total stockholders' equity</t>
  </si>
  <si>
    <t>Total liabilities and equity</t>
  </si>
  <si>
    <t>Page 4</t>
  </si>
  <si>
    <t>CONDENSED CONSOLIDATED STATEMENT OF CASH FLOWS</t>
  </si>
  <si>
    <t>Depreciation and amortization</t>
  </si>
  <si>
    <t>Share-based compensation</t>
  </si>
  <si>
    <t>Other non-cash expenses, net</t>
  </si>
  <si>
    <t>Changes in assets and liabilities:</t>
  </si>
  <si>
    <t>Cash flows from investing activities:</t>
  </si>
  <si>
    <t>Investments in property, plant and equipment</t>
  </si>
  <si>
    <t>Net cash used in investing activities</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</si>
  <si>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</si>
  <si>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</si>
  <si>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</si>
  <si>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</si>
  <si>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</si>
  <si>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</si>
  <si>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</si>
  <si>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</si>
  <si>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</si>
  <si>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</si>
  <si>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</si>
  <si>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</si>
  <si>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</si>
  <si>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</si>
  <si>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</si>
  <si>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</si>
  <si>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</si>
  <si>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</si>
  <si>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</si>
  <si>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</si>
  <si>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</si>
  <si>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</si>
  <si>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</si>
  <si>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</si>
  <si>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</si>
  <si>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</si>
  <si>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</si>
  <si>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</si>
  <si>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</si>
  <si>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</si>
  <si>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</si>
  <si>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</si>
  <si>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</si>
  <si>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</si>
  <si>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</si>
  <si>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</si>
  <si>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</si>
  <si>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</si>
  <si>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</si>
  <si>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Acquisition of businesses and intangible assets, net of cash acquired</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</si>
  <si>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</si>
  <si>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</si>
  <si>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ACQUISITIONS, DIVESTITURES AND THE IMPACT OF CURRENCY ADJUSTMENTS (CORE)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</si>
  <si>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</si>
  <si>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</si>
  <si>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</si>
  <si>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</si>
  <si>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</si>
  <si>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</si>
  <si>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</si>
  <si>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</si>
  <si>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</si>
  <si>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</si>
  <si>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</si>
  <si>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</si>
  <si>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</si>
  <si>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</si>
  <si>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t>NASD site costs</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</si>
  <si>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</si>
  <si>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</si>
  <si>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</si>
  <si>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Payment in exchange for convertible note</t>
  </si>
  <si>
    <t>Income tax payments (refunds), net</t>
  </si>
  <si>
    <t xml:space="preserve">RECONCILIATIONS OF REVENUE BY SEGMENT  EXCLUDING </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</si>
  <si>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</si>
  <si>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</si>
  <si>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</si>
  <si>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</si>
  <si>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</si>
  <si>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due to new tariffs and tariff remediation actions,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</si>
  <si>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Goodwill and other intangible assets, net</t>
  </si>
  <si>
    <t>Proceeds from revolving credit facility</t>
  </si>
  <si>
    <t>Adjustments to reconcile net income to net cash provided by (used in) operating activities:</t>
  </si>
  <si>
    <r>
      <t>Current Quarter Currency Impact</t>
    </r>
    <r>
      <rPr>
        <b/>
        <vertAlign val="superscript"/>
        <sz val="10"/>
        <color indexed="8"/>
        <rFont val="Arial"/>
        <family val="2"/>
      </rPr>
      <t xml:space="preserve"> (b)</t>
    </r>
  </si>
  <si>
    <t>Page 2</t>
  </si>
  <si>
    <t>Page 3</t>
  </si>
  <si>
    <t>FY18</t>
  </si>
  <si>
    <t>FY17</t>
  </si>
  <si>
    <t>Page 7</t>
  </si>
  <si>
    <r>
      <t>Current Year Currency Impact</t>
    </r>
    <r>
      <rPr>
        <b/>
        <vertAlign val="superscript"/>
        <sz val="10"/>
        <color indexed="8"/>
        <rFont val="Arial"/>
        <family val="2"/>
      </rPr>
      <t xml:space="preserve"> (b)</t>
    </r>
  </si>
  <si>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</si>
  <si>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January 31,</t>
  </si>
  <si>
    <t>Q1'19</t>
  </si>
  <si>
    <t>Q1'18</t>
  </si>
  <si>
    <t>Cash, cash equivalents and restricted cash at beginning of period</t>
  </si>
  <si>
    <t>Cash, cash equivalents and restricted cash at end of period</t>
  </si>
  <si>
    <t>Purchase of non-controlling interest</t>
  </si>
  <si>
    <t>Payment to acquire fair value investments</t>
  </si>
  <si>
    <t>Restricted cash, included in other assets</t>
  </si>
  <si>
    <t>Total cash, cash equivalents and restricted cash</t>
  </si>
  <si>
    <t>Reconciliation of cash, cash equivalents and restricted cash to the condensed consolidated balance sheet:</t>
  </si>
  <si>
    <t>Tax benefit on intra-entity asset transfer</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</si>
  <si>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</si>
  <si>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income</t>
  </si>
  <si>
    <t>Net income per share:</t>
  </si>
  <si>
    <t xml:space="preserve">Weighted average shares used in computing net income per share:     </t>
  </si>
  <si>
    <t>Short-term debt</t>
  </si>
  <si>
    <t>and 309 million shares at October 31, 2019, issued</t>
  </si>
  <si>
    <t>Q1'20</t>
  </si>
  <si>
    <t>Provision for (benefit from) income taxes</t>
  </si>
  <si>
    <t>Other income (expense), net</t>
  </si>
  <si>
    <r>
      <rPr>
        <b/>
        <sz val="10"/>
        <color indexed="8"/>
        <rFont val="Arial"/>
        <family val="2"/>
      </rPr>
      <t>Acquisition and Integration costs</t>
    </r>
    <r>
      <rPr>
        <sz val="10"/>
        <color indexed="8"/>
        <rFont val="Arial"/>
        <family val="2"/>
      </rPr>
      <t xml:space="preserve"> include all incremental expenses incurred to investigate or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</si>
  <si>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 xml:space="preserve">(a) The adjustment for taxes excludes tax benefits that management believes are not directly related to on-going operations and which are either isolated or cannot be expected to occur again with any regularity or predictability. For the three months ended January 31, 2020 and 2019, management used a non-GAAP effective tax rate of 15.5% and 17%, respectively. </t>
  </si>
  <si>
    <t>shares authorized; 310 million shares at January 31, 2020</t>
  </si>
  <si>
    <t>-1 ppt</t>
  </si>
  <si>
    <t>Gain on fair value investment</t>
  </si>
  <si>
    <r>
      <t xml:space="preserve">Net cash provided by (used in) operating activities </t>
    </r>
    <r>
      <rPr>
        <vertAlign val="superscript"/>
        <sz val="10"/>
        <color indexed="8"/>
        <rFont val="Arial"/>
        <family val="2"/>
      </rPr>
      <t>(a)</t>
    </r>
  </si>
  <si>
    <t>Repayment of finance lease</t>
  </si>
  <si>
    <t>Net cash used in financing activities</t>
  </si>
  <si>
    <t>Additional paid-in capital</t>
  </si>
  <si>
    <t>Net decrease in cash, cash equivalents and restricted cash</t>
  </si>
  <si>
    <t>Accumulated earnings (deficit)</t>
  </si>
  <si>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NASD site costs, and tax benefit on intra-entity asset transfer.
</t>
  </si>
  <si>
    <r>
      <t>Other</t>
    </r>
    <r>
      <rPr>
        <sz val="10"/>
        <color indexed="8"/>
        <rFont val="Arial"/>
        <family val="2"/>
      </rPr>
      <t xml:space="preserve"> includes certain legal costs, settlements and an unrealized gain related to our equity securities in addition to other miscellaneous adjustments.</t>
    </r>
  </si>
  <si>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amortization of intangibles, transformational initiatives, acquisition and integration costs, and NASD site costs.</t>
  </si>
  <si>
    <t>Page 1</t>
  </si>
  <si>
    <t>GAAP net income</t>
  </si>
  <si>
    <t>Repayment of revolving credit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</si>
</sst>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0\ \p\p\t"/>
  </numFmts>
  <fonts count="43">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29">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69"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0" fontId="35" fillId="0" borderId="0" xfId="0" applyFont="1" applyFill="1" applyAlignment="1">
      <alignment horizontal="left" indent="16"/>
    </xf>
    <xf numFmtId="44" fontId="35" fillId="0" borderId="0" xfId="66"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4" fontId="35" fillId="0" borderId="0" xfId="66" applyNumberFormat="1" applyFont="1" applyFill="1"/>
    <xf numFmtId="43" fontId="35" fillId="0" borderId="0" xfId="51" applyFont="1" applyFill="1"/>
    <xf numFmtId="44" fontId="35" fillId="0" borderId="12" xfId="66" applyNumberFormat="1" applyFont="1" applyFill="1" applyBorder="1"/>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35" fillId="0" borderId="0" xfId="0" applyFont="1" applyFill="1" applyAlignment="1">
      <alignment horizontal="right"/>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5" xfId="0" applyFont="1" applyFill="1" applyBorder="1" applyAlignment="1">
      <alignment horizontal="center" vertical="center"/>
    </xf>
    <xf numFmtId="0" fontId="36" fillId="0" borderId="5" xfId="0" applyFont="1" applyFill="1" applyBorder="1" applyAlignment="1">
      <alignment horizontal="center" vertical="center" wrapText="1"/>
    </xf>
    <xf numFmtId="0" fontId="36" fillId="0" borderId="10" xfId="0" applyFont="1" applyFill="1" applyBorder="1" applyAlignment="1">
      <alignment horizontal="center" vertical="center"/>
    </xf>
    <xf numFmtId="0" fontId="35" fillId="0" borderId="0" xfId="0" applyFont="1" applyAlignment="1"/>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10" xfId="0" applyFont="1" applyBorder="1" applyAlignment="1">
      <alignment horizontal="center"/>
    </xf>
    <xf numFmtId="0" fontId="36" fillId="0" borderId="0" xfId="0" applyFont="1" applyFill="1" applyAlignment="1">
      <alignment horizontal="center"/>
    </xf>
    <xf numFmtId="0" fontId="35" fillId="0" borderId="0" xfId="0" applyFont="1" applyAlignment="1">
      <alignment horizontal="left" vertical="center" wrapText="1" indent="2"/>
    </xf>
    <xf numFmtId="43" fontId="35" fillId="0" borderId="0" xfId="51" applyNumberFormat="1" applyFont="1" applyFill="1" applyAlignment="1">
      <alignment horizontal="right"/>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10" xfId="0" applyFont="1" applyBorder="1" applyAlignment="1">
      <alignment horizontal="center"/>
    </xf>
    <xf numFmtId="169" fontId="35" fillId="0" borderId="0" xfId="128" applyNumberFormat="1" applyFont="1" applyFill="1"/>
    <xf numFmtId="0" fontId="35" fillId="0" borderId="0" xfId="0" applyFont="1" applyAlignment="1">
      <alignment horizontal="center"/>
    </xf>
    <xf numFmtId="0" fontId="35" fillId="0" borderId="0" xfId="0" applyFont="1" applyFill="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5" fontId="3" fillId="0" borderId="0" xfId="128" applyNumberFormat="1" applyFont="1" applyAlignment="1">
      <alignment horizontal="center"/>
    </xf>
    <xf numFmtId="185" fontId="3" fillId="0" borderId="0" xfId="128" quotePrefix="1" applyNumberFormat="1"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5" fillId="0" borderId="0" xfId="0" applyFont="1" applyFill="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36" fillId="0" borderId="10" xfId="0" applyFont="1" applyBorder="1" applyAlignment="1">
      <alignment horizontal="center"/>
    </xf>
    <xf numFmtId="16" fontId="36" fillId="0" borderId="0" xfId="0" applyNumberFormat="1" applyFont="1" applyAlignment="1">
      <alignment horizontal="center"/>
    </xf>
    <xf numFmtId="185" fontId="3" fillId="0" borderId="0" xfId="128" quotePrefix="1" applyNumberFormat="1"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10" xfId="0" applyFont="1" applyFill="1" applyBorder="1" applyAlignment="1">
      <alignment horizontal="center"/>
    </xf>
    <xf numFmtId="167" fontId="35" fillId="0" borderId="3" xfId="51" applyNumberFormat="1" applyFont="1" applyFill="1" applyBorder="1" applyAlignment="1">
      <alignment horizontal="right"/>
    </xf>
    <xf numFmtId="0" fontId="35" fillId="0" borderId="0" xfId="0" applyFont="1" applyFill="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5" fillId="0" borderId="0" xfId="0" applyFont="1" applyAlignment="1">
      <alignment horizontal="right"/>
    </xf>
    <xf numFmtId="167" fontId="35" fillId="0" borderId="0" xfId="51" applyNumberFormat="1" applyFont="1" applyAlignment="1">
      <alignment horizontal="right"/>
    </xf>
    <xf numFmtId="0" fontId="41" fillId="0" borderId="0" xfId="0" applyFont="1"/>
    <xf numFmtId="165" fontId="35" fillId="0" borderId="0" xfId="128" applyNumberFormat="1" applyFont="1" applyAlignment="1">
      <alignment horizontal="center"/>
    </xf>
    <xf numFmtId="0" fontId="37" fillId="0" borderId="0" xfId="0" applyFont="1" applyAlignment="1">
      <alignment horizontal="center"/>
    </xf>
    <xf numFmtId="0" fontId="35" fillId="0" borderId="0" xfId="0" applyFont="1" applyFill="1" applyAlignment="1">
      <alignment horizontal="left"/>
    </xf>
    <xf numFmtId="0" fontId="35" fillId="0" borderId="0" xfId="0" applyFont="1" applyAlignment="1">
      <alignment horizontal="center"/>
    </xf>
    <xf numFmtId="16" fontId="36" fillId="0" borderId="10" xfId="0" quotePrefix="1" applyNumberFormat="1" applyFont="1" applyFill="1" applyBorder="1" applyAlignment="1">
      <alignment horizontal="center"/>
    </xf>
    <xf numFmtId="0" fontId="36" fillId="0" borderId="10" xfId="0" applyFont="1" applyFill="1" applyBorder="1" applyAlignment="1">
      <alignment horizontal="center"/>
    </xf>
    <xf numFmtId="0" fontId="36" fillId="0" borderId="0" xfId="0" applyFont="1" applyFill="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36" fillId="0" borderId="0" xfId="0" applyFont="1" applyAlignment="1">
      <alignment horizontal="center"/>
    </xf>
    <xf numFmtId="0" fontId="35" fillId="0" borderId="0" xfId="0" applyFont="1" applyAlignment="1">
      <alignment horizontal="left" vertical="top" wrapText="1"/>
    </xf>
    <xf numFmtId="0" fontId="42" fillId="0" borderId="13" xfId="0" applyFont="1" applyFill="1" applyBorder="1" applyAlignment="1">
      <alignment horizontal="center"/>
    </xf>
    <xf numFmtId="0" fontId="1" fillId="0" borderId="0" xfId="0" applyFont="1" applyAlignment="1">
      <alignment horizontal="left" vertical="top"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4" fillId="0" borderId="0" xfId="0" applyFont="1" applyAlignment="1">
      <alignment horizontal="left" vertical="center" wrapText="1"/>
    </xf>
    <xf numFmtId="0" fontId="18" fillId="0" borderId="0" xfId="0" applyFont="1" applyFill="1" applyAlignment="1">
      <alignment horizontal="left" vertical="top" wrapText="1"/>
    </xf>
    <xf numFmtId="0" fontId="36" fillId="0" borderId="10" xfId="0" applyFont="1" applyBorder="1" applyAlignment="1">
      <alignment horizontal="center"/>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4"/>
  <sheetViews>
    <sheetView tabSelected="1" zoomScale="80" zoomScaleNormal="80" workbookViewId="0">
      <selection sqref="A1:H1"/>
    </sheetView>
  </sheetViews>
  <sheetFormatPr defaultRowHeight="15.75" customHeight="1"/>
  <cols>
    <col min="1" max="1" width="69" style="1" customWidth="1"/>
    <col min="2" max="2" width="14.85546875" style="1" customWidth="1"/>
    <col min="3" max="3" width="3.85546875" style="1" customWidth="1"/>
    <col min="4" max="4" width="14.85546875" style="1" customWidth="1"/>
    <col min="5" max="5" width="3.85546875" style="1" hidden="1" customWidth="1"/>
    <col min="6" max="6" width="12.7109375" style="1" hidden="1" customWidth="1"/>
    <col min="7" max="7" width="3.85546875" style="1" hidden="1" customWidth="1"/>
    <col min="8" max="8" width="12.7109375" style="1" hidden="1" customWidth="1"/>
    <col min="9" max="16384" width="9.140625" style="1"/>
  </cols>
  <sheetData>
    <row r="1" spans="1:8" ht="15.75" customHeight="1">
      <c r="A1" s="103" t="s">
        <v>0</v>
      </c>
      <c r="B1" s="103"/>
      <c r="C1" s="103"/>
      <c r="D1" s="103"/>
      <c r="E1" s="103"/>
      <c r="F1" s="103"/>
      <c r="G1" s="103"/>
      <c r="H1" s="103"/>
    </row>
    <row r="2" spans="1:8" ht="15.75" customHeight="1">
      <c r="A2" s="103" t="s">
        <v>1</v>
      </c>
      <c r="B2" s="103"/>
      <c r="C2" s="103"/>
      <c r="D2" s="103"/>
      <c r="E2" s="103"/>
      <c r="F2" s="103"/>
      <c r="G2" s="103"/>
      <c r="H2" s="103"/>
    </row>
    <row r="3" spans="1:8" ht="15.75" customHeight="1">
      <c r="A3" s="103" t="s">
        <v>2</v>
      </c>
      <c r="B3" s="103"/>
      <c r="C3" s="103"/>
      <c r="D3" s="103"/>
      <c r="E3" s="103"/>
      <c r="F3" s="103"/>
      <c r="G3" s="103"/>
      <c r="H3" s="103"/>
    </row>
    <row r="4" spans="1:8" ht="15.75" customHeight="1">
      <c r="A4" s="103" t="s">
        <v>3</v>
      </c>
      <c r="B4" s="103"/>
      <c r="C4" s="103"/>
      <c r="D4" s="103"/>
      <c r="E4" s="103"/>
      <c r="F4" s="103"/>
      <c r="G4" s="103"/>
      <c r="H4" s="103"/>
    </row>
    <row r="5" spans="1:8" ht="15.75" customHeight="1">
      <c r="A5" s="103" t="s">
        <v>4</v>
      </c>
      <c r="B5" s="103"/>
      <c r="C5" s="103"/>
      <c r="D5" s="103"/>
      <c r="E5" s="103"/>
      <c r="F5" s="103"/>
      <c r="G5" s="103"/>
      <c r="H5" s="103"/>
    </row>
    <row r="6" spans="1:8" ht="15.75" customHeight="1">
      <c r="A6" s="15"/>
      <c r="B6" s="15"/>
      <c r="C6" s="15"/>
      <c r="D6" s="15"/>
      <c r="E6" s="15"/>
    </row>
    <row r="7" spans="1:8" ht="15.75" customHeight="1">
      <c r="A7" s="15"/>
      <c r="B7" s="15"/>
      <c r="C7" s="15"/>
      <c r="D7" s="15"/>
      <c r="E7" s="15"/>
    </row>
    <row r="8" spans="1:8" ht="12.75" customHeight="1">
      <c r="A8" s="15"/>
      <c r="B8" s="108" t="s">
        <v>14</v>
      </c>
      <c r="C8" s="108"/>
      <c r="D8" s="108"/>
      <c r="E8" s="15"/>
      <c r="F8" s="108" t="s">
        <v>14</v>
      </c>
      <c r="G8" s="108"/>
      <c r="H8" s="108"/>
    </row>
    <row r="9" spans="1:8" ht="12.75" customHeight="1" thickBot="1">
      <c r="A9" s="15"/>
      <c r="B9" s="106" t="s">
        <v>138</v>
      </c>
      <c r="C9" s="107"/>
      <c r="D9" s="107"/>
      <c r="E9" s="15"/>
      <c r="F9" s="106" t="s">
        <v>138</v>
      </c>
      <c r="G9" s="107"/>
      <c r="H9" s="107"/>
    </row>
    <row r="10" spans="1:8" ht="30.2" customHeight="1" thickBot="1">
      <c r="A10" s="15"/>
      <c r="B10" s="54">
        <v>2020</v>
      </c>
      <c r="C10" s="15"/>
      <c r="D10" s="55">
        <v>2019</v>
      </c>
      <c r="E10" s="15"/>
      <c r="F10" s="54">
        <v>2019</v>
      </c>
      <c r="G10" s="15"/>
      <c r="H10" s="55">
        <v>2018</v>
      </c>
    </row>
    <row r="11" spans="1:8" ht="12.75" customHeight="1">
      <c r="A11" s="15"/>
      <c r="B11" s="15"/>
      <c r="C11" s="15"/>
      <c r="D11" s="15"/>
      <c r="E11" s="15"/>
      <c r="F11" s="15"/>
      <c r="G11" s="15"/>
      <c r="H11" s="15"/>
    </row>
    <row r="12" spans="1:8" ht="12.75" customHeight="1">
      <c r="A12" s="15" t="s">
        <v>44</v>
      </c>
      <c r="B12" s="14">
        <v>1357</v>
      </c>
      <c r="C12" s="15"/>
      <c r="D12" s="14">
        <v>1284</v>
      </c>
      <c r="E12" s="15"/>
      <c r="F12" s="14"/>
      <c r="G12" s="15"/>
      <c r="H12" s="14"/>
    </row>
    <row r="13" spans="1:8" ht="12.75" customHeight="1">
      <c r="A13" s="15"/>
      <c r="B13" s="15"/>
      <c r="C13" s="15"/>
      <c r="D13" s="15"/>
      <c r="E13" s="15"/>
      <c r="F13" s="15"/>
      <c r="G13" s="15"/>
      <c r="H13" s="15"/>
    </row>
    <row r="14" spans="1:8" ht="12.75" customHeight="1">
      <c r="A14" s="15" t="s">
        <v>5</v>
      </c>
      <c r="B14" s="15"/>
      <c r="C14" s="15"/>
      <c r="D14" s="15"/>
      <c r="E14" s="15"/>
      <c r="F14" s="15"/>
      <c r="G14" s="15"/>
      <c r="H14" s="15"/>
    </row>
    <row r="15" spans="1:8" ht="12.75" customHeight="1">
      <c r="A15" s="24" t="s">
        <v>6</v>
      </c>
      <c r="B15" s="17">
        <v>634</v>
      </c>
      <c r="C15" s="17"/>
      <c r="D15" s="17">
        <v>577</v>
      </c>
      <c r="E15" s="15"/>
      <c r="F15" s="17"/>
      <c r="G15" s="17"/>
      <c r="H15" s="17"/>
    </row>
    <row r="16" spans="1:8" ht="12.75" customHeight="1">
      <c r="A16" s="24" t="s">
        <v>7</v>
      </c>
      <c r="B16" s="17">
        <v>104</v>
      </c>
      <c r="C16" s="17"/>
      <c r="D16" s="17">
        <v>102</v>
      </c>
      <c r="E16" s="15"/>
      <c r="F16" s="17"/>
      <c r="G16" s="17"/>
      <c r="H16" s="17"/>
    </row>
    <row r="17" spans="1:8" ht="12.75" customHeight="1">
      <c r="A17" s="24" t="s">
        <v>8</v>
      </c>
      <c r="B17" s="17">
        <v>404</v>
      </c>
      <c r="C17" s="17"/>
      <c r="D17" s="17">
        <v>355</v>
      </c>
      <c r="E17" s="15"/>
      <c r="F17" s="17"/>
      <c r="G17" s="17"/>
      <c r="H17" s="17"/>
    </row>
    <row r="18" spans="1:8" ht="12.75" customHeight="1">
      <c r="A18" s="25" t="s">
        <v>9</v>
      </c>
      <c r="B18" s="26">
        <f>SUM(B15:B17)</f>
        <v>1142</v>
      </c>
      <c r="C18" s="17"/>
      <c r="D18" s="26">
        <f>SUM(D15:D17)</f>
        <v>1034</v>
      </c>
      <c r="E18" s="15"/>
      <c r="F18" s="26">
        <f>SUM(F15:F17)</f>
        <v>0</v>
      </c>
      <c r="G18" s="17"/>
      <c r="H18" s="26">
        <f>SUM(H15:H17)</f>
        <v>0</v>
      </c>
    </row>
    <row r="19" spans="1:8" ht="12.75" customHeight="1">
      <c r="A19" s="15"/>
      <c r="B19" s="15"/>
      <c r="C19" s="15"/>
      <c r="D19" s="15"/>
      <c r="E19" s="15"/>
      <c r="F19" s="15"/>
      <c r="G19" s="15"/>
      <c r="H19" s="15"/>
    </row>
    <row r="20" spans="1:8" ht="12.75" customHeight="1">
      <c r="A20" s="15" t="s">
        <v>10</v>
      </c>
      <c r="B20" s="17">
        <f>B12-B18</f>
        <v>215</v>
      </c>
      <c r="C20" s="17"/>
      <c r="D20" s="17">
        <f>D12-D18</f>
        <v>250</v>
      </c>
      <c r="E20" s="15"/>
      <c r="F20" s="17">
        <f>F12-F18</f>
        <v>0</v>
      </c>
      <c r="G20" s="17"/>
      <c r="H20" s="17">
        <f>H12-H18</f>
        <v>0</v>
      </c>
    </row>
    <row r="21" spans="1:8" ht="12.75" customHeight="1">
      <c r="A21" s="15"/>
      <c r="B21" s="17"/>
      <c r="C21" s="17"/>
      <c r="D21" s="17"/>
      <c r="E21" s="15"/>
      <c r="F21" s="17"/>
      <c r="G21" s="17"/>
      <c r="H21" s="17"/>
    </row>
    <row r="22" spans="1:8" ht="12.75" customHeight="1">
      <c r="A22" s="15" t="s">
        <v>11</v>
      </c>
      <c r="B22" s="17">
        <v>3</v>
      </c>
      <c r="C22" s="17"/>
      <c r="D22" s="17">
        <v>10</v>
      </c>
      <c r="E22" s="15"/>
      <c r="F22" s="17"/>
      <c r="G22" s="17"/>
      <c r="H22" s="17"/>
    </row>
    <row r="23" spans="1:8" ht="12.75" customHeight="1">
      <c r="A23" s="15" t="s">
        <v>12</v>
      </c>
      <c r="B23" s="17">
        <v>-20</v>
      </c>
      <c r="C23" s="17"/>
      <c r="D23" s="17">
        <v>-18</v>
      </c>
      <c r="E23" s="15"/>
      <c r="F23" s="17"/>
      <c r="G23" s="17"/>
      <c r="H23" s="17"/>
    </row>
    <row r="24" spans="1:8" ht="12.75" customHeight="1">
      <c r="A24" s="15" t="s">
        <v>157</v>
      </c>
      <c r="B24" s="95">
        <v>21</v>
      </c>
      <c r="C24" s="17"/>
      <c r="D24" s="95">
        <v>6</v>
      </c>
      <c r="E24" s="15"/>
      <c r="F24" s="95"/>
      <c r="G24" s="17"/>
      <c r="H24" s="95"/>
    </row>
    <row r="25" spans="1:8" ht="12.75" customHeight="1">
      <c r="A25" s="15"/>
      <c r="B25" s="17"/>
      <c r="C25" s="17"/>
      <c r="D25" s="17"/>
      <c r="E25" s="15"/>
      <c r="F25" s="17"/>
      <c r="G25" s="17"/>
      <c r="H25" s="17"/>
    </row>
    <row r="26" spans="1:8" ht="12.75" customHeight="1">
      <c r="A26" s="15" t="s">
        <v>105</v>
      </c>
      <c r="B26" s="17">
        <f>SUM(B20:B24)</f>
        <v>219</v>
      </c>
      <c r="C26" s="17"/>
      <c r="D26" s="17">
        <f>SUM(D20:D24)</f>
        <v>248</v>
      </c>
      <c r="E26" s="15"/>
      <c r="F26" s="17">
        <f>SUM(F20:F24)</f>
        <v>0</v>
      </c>
      <c r="G26" s="17"/>
      <c r="H26" s="17">
        <f>SUM(H20:H24)</f>
        <v>0</v>
      </c>
    </row>
    <row r="27" spans="1:8" ht="12.75" customHeight="1">
      <c r="A27" s="15"/>
      <c r="B27" s="17"/>
      <c r="C27" s="17"/>
      <c r="D27" s="17"/>
      <c r="E27" s="15"/>
      <c r="F27" s="17"/>
      <c r="G27" s="17"/>
      <c r="H27" s="17"/>
    </row>
    <row r="28" spans="1:8" ht="12.75" customHeight="1">
      <c r="A28" s="15" t="s">
        <v>156</v>
      </c>
      <c r="B28" s="41">
        <v>22</v>
      </c>
      <c r="C28" s="41"/>
      <c r="D28" s="41">
        <v>-256</v>
      </c>
      <c r="E28" s="15"/>
      <c r="F28" s="41"/>
      <c r="G28" s="41"/>
      <c r="H28" s="41"/>
    </row>
    <row r="29" spans="1:8" ht="12.75" customHeight="1">
      <c r="A29" s="15"/>
      <c r="B29" s="17"/>
      <c r="C29" s="17"/>
      <c r="D29" s="17"/>
      <c r="E29" s="15"/>
      <c r="F29" s="17"/>
      <c r="G29" s="17"/>
      <c r="H29" s="17"/>
    </row>
    <row r="30" spans="1:8" ht="12.75" customHeight="1" thickBot="1">
      <c r="A30" s="15" t="s">
        <v>150</v>
      </c>
      <c r="B30" s="18">
        <f>B26-B28</f>
        <v>197</v>
      </c>
      <c r="C30" s="17"/>
      <c r="D30" s="18">
        <f>D26-D28</f>
        <v>504</v>
      </c>
      <c r="E30" s="15"/>
      <c r="F30" s="18">
        <f>F26-F28</f>
        <v>0</v>
      </c>
      <c r="G30" s="17"/>
      <c r="H30" s="18">
        <f>H26-H28</f>
        <v>0</v>
      </c>
    </row>
    <row r="31" spans="1:8" ht="12.75" customHeight="1" thickTop="1">
      <c r="A31" s="15"/>
      <c r="B31" s="15"/>
      <c r="C31" s="15"/>
      <c r="D31" s="15"/>
      <c r="E31" s="15"/>
      <c r="F31" s="15"/>
      <c r="G31" s="15"/>
      <c r="H31" s="15"/>
    </row>
    <row r="32" spans="1:8" ht="12.75" customHeight="1">
      <c r="A32" s="15"/>
      <c r="B32" s="15"/>
      <c r="C32" s="15"/>
      <c r="D32" s="15"/>
      <c r="E32" s="15"/>
      <c r="F32" s="15"/>
      <c r="G32" s="15"/>
      <c r="H32" s="15"/>
    </row>
    <row r="33" spans="1:8" ht="12.75" customHeight="1">
      <c r="A33" s="15"/>
      <c r="B33" s="15"/>
      <c r="C33" s="15"/>
      <c r="D33" s="15"/>
      <c r="E33" s="15"/>
      <c r="F33" s="15"/>
      <c r="G33" s="15"/>
      <c r="H33" s="15"/>
    </row>
    <row r="34" spans="1:8" ht="12.75" customHeight="1">
      <c r="A34" s="51" t="s">
        <v>151</v>
      </c>
      <c r="B34" s="15"/>
      <c r="C34" s="15"/>
      <c r="D34" s="15"/>
      <c r="E34" s="15"/>
      <c r="F34" s="15"/>
      <c r="G34" s="15"/>
      <c r="H34" s="15"/>
    </row>
    <row r="35" spans="1:8" ht="12.75" customHeight="1">
      <c r="A35" s="52" t="s">
        <v>106</v>
      </c>
      <c r="B35" s="33">
        <f>B30/B39</f>
        <v>0.63548387096774195</v>
      </c>
      <c r="C35" s="15"/>
      <c r="D35" s="33">
        <f>D30/D39</f>
        <v>1.5849056603773586</v>
      </c>
      <c r="E35" s="15"/>
      <c r="F35" s="33" t="e">
        <f>F30/F39</f>
        <v>#DIV/0!</v>
      </c>
      <c r="G35" s="15"/>
      <c r="H35" s="33" t="e">
        <f>H30/H39</f>
        <v>#DIV/0!</v>
      </c>
    </row>
    <row r="36" spans="1:8" ht="12.75" customHeight="1">
      <c r="A36" s="53" t="s">
        <v>107</v>
      </c>
      <c r="B36" s="33">
        <f>B30/B40</f>
        <v>0.62939297124600635</v>
      </c>
      <c r="C36" s="15"/>
      <c r="D36" s="33">
        <f>D30/D40</f>
        <v>1.5652173913043479</v>
      </c>
      <c r="E36" s="15"/>
      <c r="F36" s="33" t="e">
        <f>F30/F40</f>
        <v>#DIV/0!</v>
      </c>
      <c r="G36" s="15"/>
      <c r="H36" s="33" t="e">
        <f>H30/H40</f>
        <v>#DIV/0!</v>
      </c>
    </row>
    <row r="37" spans="1:8" ht="12.75" customHeight="1">
      <c r="A37" s="27"/>
      <c r="B37" s="28"/>
      <c r="C37" s="15"/>
      <c r="D37" s="28"/>
      <c r="E37" s="15"/>
      <c r="F37" s="28"/>
      <c r="G37" s="15"/>
      <c r="H37" s="28"/>
    </row>
    <row r="38" spans="1:8" ht="12.75" customHeight="1">
      <c r="A38" s="51" t="s">
        <v>152</v>
      </c>
      <c r="B38" s="15"/>
      <c r="C38" s="15"/>
      <c r="D38" s="15"/>
      <c r="E38" s="15"/>
      <c r="F38" s="15"/>
      <c r="G38" s="15"/>
      <c r="H38" s="15"/>
    </row>
    <row r="39" spans="1:8" ht="12.75" customHeight="1">
      <c r="A39" s="52" t="s">
        <v>106</v>
      </c>
      <c r="B39" s="17">
        <v>310</v>
      </c>
      <c r="C39" s="15"/>
      <c r="D39" s="17">
        <v>318</v>
      </c>
      <c r="E39" s="15"/>
      <c r="F39" s="17"/>
      <c r="G39" s="15"/>
      <c r="H39" s="17"/>
    </row>
    <row r="40" spans="1:8" ht="12.75" customHeight="1">
      <c r="A40" s="53" t="s">
        <v>107</v>
      </c>
      <c r="B40" s="17">
        <v>313</v>
      </c>
      <c r="C40" s="15"/>
      <c r="D40" s="17">
        <v>322</v>
      </c>
      <c r="E40" s="15"/>
      <c r="F40" s="17"/>
      <c r="G40" s="15"/>
      <c r="H40" s="17"/>
    </row>
    <row r="41" spans="1:8" ht="12.75" customHeight="1">
      <c r="A41" s="15"/>
      <c r="B41" s="15"/>
      <c r="C41" s="15"/>
      <c r="D41" s="15"/>
      <c r="E41" s="15"/>
      <c r="F41" s="15"/>
      <c r="G41" s="15"/>
      <c r="H41" s="15"/>
    </row>
    <row r="42" spans="1:8" ht="12.75" customHeight="1">
      <c r="A42" s="15"/>
      <c r="B42" s="15"/>
      <c r="C42" s="15"/>
      <c r="D42" s="15"/>
      <c r="E42" s="15"/>
    </row>
    <row r="43" spans="1:8" ht="12.75" customHeight="1">
      <c r="A43" s="50"/>
      <c r="B43" s="15"/>
      <c r="C43" s="15"/>
      <c r="D43" s="15"/>
      <c r="E43" s="15"/>
    </row>
    <row r="44" spans="1:8" ht="12.75" customHeight="1">
      <c r="A44" s="50"/>
      <c r="B44" s="15"/>
      <c r="C44" s="15"/>
      <c r="D44" s="15"/>
      <c r="E44" s="15"/>
    </row>
    <row r="45" spans="1:8" ht="12.75" customHeight="1">
      <c r="A45" s="15"/>
      <c r="B45" s="15"/>
      <c r="C45" s="15"/>
      <c r="D45" s="15"/>
      <c r="E45" s="15"/>
    </row>
    <row r="46" spans="1:8" ht="12.75" customHeight="1">
      <c r="A46" s="15"/>
      <c r="B46" s="15"/>
      <c r="C46" s="15"/>
      <c r="D46" s="15"/>
      <c r="E46" s="15"/>
    </row>
    <row r="47" spans="1:8" ht="12.75" customHeight="1">
      <c r="A47" s="15"/>
      <c r="B47" s="15"/>
      <c r="C47" s="15"/>
      <c r="D47" s="15"/>
      <c r="E47" s="15"/>
    </row>
    <row r="48" spans="1:8" ht="15.75" customHeight="1">
      <c r="A48" s="104" t="s">
        <v>13</v>
      </c>
      <c r="B48" s="104"/>
      <c r="C48" s="104"/>
      <c r="D48" s="104"/>
      <c r="E48" s="104"/>
    </row>
    <row r="51" spans="1:6" ht="15.75" customHeight="1">
      <c r="A51" s="105" t="s">
        <v>172</v>
      </c>
      <c r="B51" s="105"/>
      <c r="C51" s="105"/>
      <c r="D51" s="105"/>
      <c r="E51" s="105"/>
      <c r="F51" s="57"/>
    </row>
    <row r="54" spans="1:6" ht="15.75" customHeight="1">
      <c r="A54" s="105"/>
      <c r="B54" s="105"/>
      <c r="C54" s="105"/>
      <c r="D54" s="105"/>
      <c r="E54" s="105"/>
      <c r="F54" s="105"/>
    </row>
  </sheetData>
  <sheetProtection password="CC8A" sheet="1" objects="1" scenarios="1"/>
  <mergeCells count="12">
    <mergeCell ref="A1:H1"/>
    <mergeCell ref="A48:E48"/>
    <mergeCell ref="A51:E51"/>
    <mergeCell ref="A54:F54"/>
    <mergeCell ref="B9:D9"/>
    <mergeCell ref="A2:H2"/>
    <mergeCell ref="A3:H3"/>
    <mergeCell ref="A4:H4"/>
    <mergeCell ref="A5:H5"/>
    <mergeCell ref="F8:H8"/>
    <mergeCell ref="F9:H9"/>
    <mergeCell ref="B8:D8"/>
  </mergeCells>
  <pageMargins left="0.7" right="0.7" top="0.75" bottom="0.75" header="0.3" footer="0.3"/>
  <pageSetup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1"/>
  <sheetViews>
    <sheetView zoomScale="80" zoomScaleNormal="80" workbookViewId="0">
      <selection sqref="A1:H1"/>
    </sheetView>
  </sheetViews>
  <sheetFormatPr defaultRowHeight="12.75"/>
  <cols>
    <col min="1" max="3" width="4" style="1" customWidth="1"/>
    <col min="4" max="4" width="59.8554687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9" customFormat="1" ht="15.75" customHeight="1">
      <c r="A1" s="103" t="s">
        <v>0</v>
      </c>
      <c r="B1" s="103"/>
      <c r="C1" s="103"/>
      <c r="D1" s="103"/>
      <c r="E1" s="103"/>
      <c r="F1" s="103"/>
      <c r="G1" s="103"/>
      <c r="H1" s="103"/>
    </row>
    <row r="2" spans="1:8" s="9" customFormat="1" ht="15.75" customHeight="1">
      <c r="A2" s="103" t="s">
        <v>16</v>
      </c>
      <c r="B2" s="103"/>
      <c r="C2" s="103"/>
      <c r="D2" s="103"/>
      <c r="E2" s="103"/>
      <c r="F2" s="103"/>
      <c r="G2" s="103"/>
      <c r="H2" s="103"/>
    </row>
    <row r="3" spans="1:8" s="9" customFormat="1" ht="15.75" customHeight="1">
      <c r="A3" s="103" t="s">
        <v>17</v>
      </c>
      <c r="B3" s="103"/>
      <c r="C3" s="103"/>
      <c r="D3" s="103"/>
      <c r="E3" s="103"/>
      <c r="F3" s="103"/>
      <c r="G3" s="103"/>
      <c r="H3" s="103"/>
    </row>
    <row r="4" spans="1:8" s="9" customFormat="1" ht="15.75" customHeight="1">
      <c r="A4" s="103" t="s">
        <v>3</v>
      </c>
      <c r="B4" s="103"/>
      <c r="C4" s="103"/>
      <c r="D4" s="103"/>
      <c r="E4" s="103"/>
      <c r="F4" s="103"/>
      <c r="G4" s="103"/>
      <c r="H4" s="103"/>
    </row>
    <row r="5" spans="1:8" s="9" customFormat="1" ht="15.75" customHeight="1">
      <c r="A5" s="103" t="s">
        <v>4</v>
      </c>
      <c r="B5" s="103"/>
      <c r="C5" s="103"/>
      <c r="D5" s="103"/>
      <c r="E5" s="103"/>
      <c r="F5" s="103"/>
      <c r="G5" s="103"/>
      <c r="H5" s="103"/>
    </row>
    <row r="6" spans="1:8" ht="15.75" customHeight="1"/>
    <row r="7" spans="1:8" ht="15.75" customHeight="1"/>
    <row r="8" spans="1:8" ht="12.75" customHeight="1">
      <c r="E8" s="92" t="s">
        <v>138</v>
      </c>
      <c r="F8" s="92"/>
      <c r="G8" s="92" t="s">
        <v>18</v>
      </c>
    </row>
    <row r="9" spans="1:8" ht="17.25" customHeight="1" thickBot="1">
      <c r="E9" s="93">
        <v>2020</v>
      </c>
      <c r="F9" s="92"/>
      <c r="G9" s="93">
        <v>2019</v>
      </c>
    </row>
    <row r="10" spans="1:8" ht="12.75" customHeight="1">
      <c r="A10" s="1" t="s">
        <v>19</v>
      </c>
    </row>
    <row r="11" spans="1:8" ht="12.75" customHeight="1"/>
    <row r="12" spans="1:8" ht="12.75" customHeight="1">
      <c r="A12" s="1" t="s">
        <v>21</v>
      </c>
    </row>
    <row r="13" spans="1:8" ht="12.75" customHeight="1">
      <c r="B13" s="1" t="s">
        <v>22</v>
      </c>
      <c r="E13" s="3">
        <v>1226</v>
      </c>
      <c r="G13" s="3">
        <v>1382</v>
      </c>
    </row>
    <row r="14" spans="1:8" ht="12.75" customHeight="1">
      <c r="A14" s="15"/>
      <c r="B14" s="15" t="s">
        <v>23</v>
      </c>
      <c r="C14" s="15"/>
      <c r="D14" s="15"/>
      <c r="E14" s="17">
        <v>966</v>
      </c>
      <c r="F14" s="15"/>
      <c r="G14" s="17">
        <v>930</v>
      </c>
      <c r="H14" s="15"/>
    </row>
    <row r="15" spans="1:8" ht="12.75" customHeight="1">
      <c r="A15" s="15"/>
      <c r="B15" s="15" t="s">
        <v>24</v>
      </c>
      <c r="C15" s="15"/>
      <c r="D15" s="15"/>
      <c r="E15" s="17">
        <v>706</v>
      </c>
      <c r="F15" s="15"/>
      <c r="G15" s="17">
        <v>679</v>
      </c>
      <c r="H15" s="15"/>
    </row>
    <row r="16" spans="1:8" ht="12.75" customHeight="1">
      <c r="A16" s="15"/>
      <c r="B16" s="15" t="s">
        <v>25</v>
      </c>
      <c r="C16" s="15"/>
      <c r="D16" s="15"/>
      <c r="E16" s="16">
        <v>204</v>
      </c>
      <c r="F16" s="15"/>
      <c r="G16" s="16">
        <v>198</v>
      </c>
      <c r="H16" s="15"/>
    </row>
    <row r="17" spans="1:8" ht="12.75" customHeight="1">
      <c r="A17" s="15"/>
      <c r="B17" s="15"/>
      <c r="C17" s="15" t="s">
        <v>26</v>
      </c>
      <c r="D17" s="15"/>
      <c r="E17" s="30">
        <f>SUM(E13:E16)</f>
        <v>3102</v>
      </c>
      <c r="F17" s="15"/>
      <c r="G17" s="30">
        <f>SUM(G13:G16)</f>
        <v>3189</v>
      </c>
      <c r="H17" s="15"/>
    </row>
    <row r="18" spans="1:8" ht="12.75" customHeight="1">
      <c r="A18" s="15"/>
      <c r="B18" s="15"/>
      <c r="C18" s="15"/>
      <c r="D18" s="15"/>
      <c r="E18" s="17"/>
      <c r="F18" s="15"/>
      <c r="G18" s="17"/>
      <c r="H18" s="15"/>
    </row>
    <row r="19" spans="1:8" ht="12.75" customHeight="1">
      <c r="A19" s="15" t="s">
        <v>27</v>
      </c>
      <c r="B19" s="15"/>
      <c r="C19" s="15"/>
      <c r="D19" s="15"/>
      <c r="E19" s="17">
        <v>844</v>
      </c>
      <c r="F19" s="15"/>
      <c r="G19" s="17">
        <v>850</v>
      </c>
      <c r="H19" s="15"/>
    </row>
    <row r="20" spans="1:8" ht="12.75" customHeight="1">
      <c r="A20" s="15" t="s">
        <v>127</v>
      </c>
      <c r="B20" s="15"/>
      <c r="C20" s="15"/>
      <c r="D20" s="15"/>
      <c r="E20" s="17">
        <f>3589+1059</f>
        <v>4648</v>
      </c>
      <c r="F20" s="15"/>
      <c r="G20" s="17">
        <f>3593+1107</f>
        <v>4700</v>
      </c>
      <c r="H20" s="15"/>
    </row>
    <row r="21" spans="1:8" ht="12.75" customHeight="1">
      <c r="A21" s="15" t="s">
        <v>28</v>
      </c>
      <c r="B21" s="15"/>
      <c r="C21" s="15"/>
      <c r="D21" s="15"/>
      <c r="E21" s="17">
        <v>118</v>
      </c>
      <c r="F21" s="15"/>
      <c r="G21" s="17">
        <v>102</v>
      </c>
      <c r="H21" s="15"/>
    </row>
    <row r="22" spans="1:8" ht="12.75" customHeight="1">
      <c r="A22" s="15" t="s">
        <v>29</v>
      </c>
      <c r="B22" s="15"/>
      <c r="C22" s="15"/>
      <c r="D22" s="15"/>
      <c r="E22" s="16">
        <v>789</v>
      </c>
      <c r="F22" s="15"/>
      <c r="G22" s="16">
        <v>611</v>
      </c>
      <c r="H22" s="15"/>
    </row>
    <row r="23" spans="1:8" ht="12.75" customHeight="1" thickBot="1">
      <c r="A23" s="15"/>
      <c r="B23" s="15"/>
      <c r="C23" s="15" t="s">
        <v>30</v>
      </c>
      <c r="D23" s="15"/>
      <c r="E23" s="18">
        <f>SUM(E17:E22)</f>
        <v>9501</v>
      </c>
      <c r="F23" s="15"/>
      <c r="G23" s="18">
        <f>SUM(G17:G22)</f>
        <v>9452</v>
      </c>
      <c r="H23" s="15"/>
    </row>
    <row r="24" spans="1:8" ht="12.75" customHeight="1" thickTop="1">
      <c r="A24" s="15"/>
      <c r="B24" s="15"/>
      <c r="C24" s="15"/>
      <c r="D24" s="15"/>
      <c r="E24" s="15"/>
      <c r="F24" s="15"/>
      <c r="G24" s="15"/>
      <c r="H24" s="15"/>
    </row>
    <row r="25" spans="1:8" ht="12.75" customHeight="1">
      <c r="A25" s="15" t="s">
        <v>20</v>
      </c>
      <c r="B25" s="15"/>
      <c r="C25" s="15"/>
      <c r="D25" s="15"/>
      <c r="E25" s="15"/>
      <c r="F25" s="15"/>
      <c r="G25" s="15"/>
      <c r="H25" s="15"/>
    </row>
    <row r="26" spans="1:8" ht="12.75" customHeight="1">
      <c r="A26" s="15"/>
      <c r="B26" s="15"/>
      <c r="C26" s="15"/>
      <c r="D26" s="15"/>
      <c r="E26" s="15"/>
      <c r="F26" s="15"/>
      <c r="G26" s="15"/>
      <c r="H26" s="15"/>
    </row>
    <row r="27" spans="1:8" ht="12.75" customHeight="1">
      <c r="A27" s="15" t="s">
        <v>31</v>
      </c>
      <c r="B27" s="15"/>
      <c r="C27" s="15"/>
      <c r="D27" s="15"/>
      <c r="E27" s="15"/>
      <c r="F27" s="15"/>
      <c r="G27" s="15"/>
      <c r="H27" s="15"/>
    </row>
    <row r="28" spans="1:8" ht="12.75" customHeight="1">
      <c r="A28" s="15"/>
      <c r="B28" s="15" t="s">
        <v>42</v>
      </c>
      <c r="C28" s="15"/>
      <c r="D28" s="15"/>
      <c r="E28" s="14">
        <v>329</v>
      </c>
      <c r="F28" s="15"/>
      <c r="G28" s="14">
        <v>354</v>
      </c>
      <c r="H28" s="15"/>
    </row>
    <row r="29" spans="1:8" ht="12.75" customHeight="1">
      <c r="A29" s="15"/>
      <c r="B29" s="15" t="s">
        <v>43</v>
      </c>
      <c r="C29" s="15"/>
      <c r="D29" s="15"/>
      <c r="E29" s="17">
        <v>253</v>
      </c>
      <c r="F29" s="15"/>
      <c r="G29" s="17">
        <v>334</v>
      </c>
      <c r="H29" s="15"/>
    </row>
    <row r="30" spans="1:8" ht="12.75" customHeight="1">
      <c r="A30" s="15"/>
      <c r="B30" s="15" t="s">
        <v>32</v>
      </c>
      <c r="C30" s="15"/>
      <c r="D30" s="15"/>
      <c r="E30" s="17">
        <v>379</v>
      </c>
      <c r="F30" s="15"/>
      <c r="G30" s="17">
        <v>336</v>
      </c>
      <c r="H30" s="15"/>
    </row>
    <row r="31" spans="1:8" ht="12.75" customHeight="1">
      <c r="A31" s="15"/>
      <c r="B31" s="15" t="s">
        <v>153</v>
      </c>
      <c r="C31" s="15"/>
      <c r="D31" s="15"/>
      <c r="E31" s="17">
        <v>675</v>
      </c>
      <c r="F31" s="15"/>
      <c r="G31" s="17">
        <v>616</v>
      </c>
      <c r="H31" s="15"/>
    </row>
    <row r="32" spans="1:8" ht="12.75" customHeight="1">
      <c r="A32" s="15"/>
      <c r="B32" s="15" t="s">
        <v>33</v>
      </c>
      <c r="C32" s="15"/>
      <c r="D32" s="15"/>
      <c r="E32" s="16">
        <v>256</v>
      </c>
      <c r="F32" s="15"/>
      <c r="G32" s="16">
        <v>440</v>
      </c>
      <c r="H32" s="15"/>
    </row>
    <row r="33" spans="1:8" ht="12.75" customHeight="1">
      <c r="A33" s="15"/>
      <c r="B33" s="15"/>
      <c r="C33" s="15" t="s">
        <v>34</v>
      </c>
      <c r="D33" s="15"/>
      <c r="E33" s="30">
        <f>SUM(E28:E32)</f>
        <v>1892</v>
      </c>
      <c r="F33" s="15"/>
      <c r="G33" s="30">
        <f>SUM(G28:G32)</f>
        <v>2080</v>
      </c>
      <c r="H33" s="15"/>
    </row>
    <row r="34" spans="1:8" ht="12.75" customHeight="1">
      <c r="A34" s="15"/>
      <c r="B34" s="15"/>
      <c r="C34" s="15"/>
      <c r="D34" s="15"/>
      <c r="E34" s="17"/>
      <c r="F34" s="15"/>
      <c r="G34" s="17"/>
      <c r="H34" s="15"/>
    </row>
    <row r="35" spans="1:8" ht="12.75" customHeight="1">
      <c r="A35" s="15" t="s">
        <v>35</v>
      </c>
      <c r="B35" s="15"/>
      <c r="C35" s="15"/>
      <c r="D35" s="15"/>
      <c r="E35" s="17">
        <v>1787</v>
      </c>
      <c r="F35" s="15"/>
      <c r="G35" s="17">
        <v>1791</v>
      </c>
      <c r="H35" s="15"/>
    </row>
    <row r="36" spans="1:8" ht="12.75" customHeight="1">
      <c r="A36" s="15" t="s">
        <v>36</v>
      </c>
      <c r="B36" s="15"/>
      <c r="C36" s="15"/>
      <c r="D36" s="15"/>
      <c r="E36" s="17">
        <v>354</v>
      </c>
      <c r="F36" s="15"/>
      <c r="G36" s="17">
        <v>360</v>
      </c>
      <c r="H36" s="15"/>
    </row>
    <row r="37" spans="1:8" ht="12.75" customHeight="1">
      <c r="A37" s="15" t="s">
        <v>37</v>
      </c>
      <c r="B37" s="15"/>
      <c r="C37" s="15"/>
      <c r="D37" s="15"/>
      <c r="E37" s="16">
        <v>620</v>
      </c>
      <c r="F37" s="15"/>
      <c r="G37" s="16">
        <v>473</v>
      </c>
      <c r="H37" s="15"/>
    </row>
    <row r="38" spans="1:8" ht="12.75" customHeight="1">
      <c r="A38" s="15"/>
      <c r="B38" s="15"/>
      <c r="C38" s="15" t="s">
        <v>38</v>
      </c>
      <c r="D38" s="15"/>
      <c r="E38" s="26">
        <f>SUM(E33:E37)</f>
        <v>4653</v>
      </c>
      <c r="F38" s="15"/>
      <c r="G38" s="26">
        <f>SUM(G33:G37)</f>
        <v>4704</v>
      </c>
      <c r="H38" s="15"/>
    </row>
    <row r="39" spans="1:8" ht="12.75" customHeight="1">
      <c r="A39" s="15"/>
      <c r="B39" s="15"/>
      <c r="C39" s="15"/>
      <c r="D39" s="15"/>
      <c r="E39" s="15"/>
      <c r="F39" s="15"/>
      <c r="G39" s="15"/>
      <c r="H39" s="15"/>
    </row>
    <row r="40" spans="1:8" ht="12.75" customHeight="1">
      <c r="A40" s="15" t="s">
        <v>39</v>
      </c>
      <c r="B40" s="15"/>
      <c r="C40" s="15"/>
      <c r="D40" s="15"/>
      <c r="E40" s="15"/>
      <c r="F40" s="15"/>
      <c r="G40" s="15"/>
      <c r="H40" s="15"/>
    </row>
    <row r="41" spans="1:8" ht="12.75" customHeight="1">
      <c r="A41" s="15"/>
      <c r="B41" s="15" t="s">
        <v>40</v>
      </c>
      <c r="C41" s="15"/>
      <c r="D41" s="15"/>
      <c r="E41" s="15"/>
      <c r="F41" s="15"/>
      <c r="G41" s="15"/>
      <c r="H41" s="15"/>
    </row>
    <row r="42" spans="1:8" ht="12.75" customHeight="1">
      <c r="A42" s="15"/>
      <c r="B42" s="15" t="s">
        <v>41</v>
      </c>
      <c r="C42" s="15"/>
      <c r="D42" s="15"/>
      <c r="E42" s="15"/>
      <c r="F42" s="15"/>
      <c r="G42" s="15"/>
      <c r="H42" s="15"/>
    </row>
    <row r="43" spans="1:8" ht="12.75" customHeight="1">
      <c r="A43" s="15"/>
      <c r="B43" s="15"/>
      <c r="C43" s="15" t="s">
        <v>83</v>
      </c>
      <c r="D43" s="15"/>
      <c r="E43" s="49" t="s">
        <v>112</v>
      </c>
      <c r="F43" s="15"/>
      <c r="G43" s="49" t="s">
        <v>112</v>
      </c>
      <c r="H43" s="15"/>
    </row>
    <row r="44" spans="1:8" ht="12.75" customHeight="1">
      <c r="A44" s="15"/>
      <c r="B44" s="15" t="s">
        <v>45</v>
      </c>
      <c r="C44" s="15"/>
      <c r="D44" s="15"/>
      <c r="E44" s="15"/>
      <c r="F44" s="15"/>
      <c r="G44" s="15"/>
      <c r="H44" s="15"/>
    </row>
    <row r="45" spans="1:8" ht="12.75" customHeight="1">
      <c r="A45" s="15"/>
      <c r="B45" s="15"/>
      <c r="C45" s="15" t="s">
        <v>160</v>
      </c>
      <c r="D45" s="15"/>
      <c r="E45" s="15"/>
      <c r="F45" s="15"/>
      <c r="G45" s="15"/>
      <c r="H45" s="15"/>
    </row>
    <row r="46" spans="1:8" ht="12.75" customHeight="1">
      <c r="A46" s="15"/>
      <c r="B46" s="15"/>
      <c r="C46" s="15" t="s">
        <v>154</v>
      </c>
      <c r="D46" s="15"/>
      <c r="E46" s="17">
        <v>3</v>
      </c>
      <c r="F46" s="15"/>
      <c r="G46" s="17">
        <v>3</v>
      </c>
      <c r="H46" s="15"/>
    </row>
    <row r="47" spans="1:8" ht="12.75" customHeight="1">
      <c r="A47" s="15"/>
      <c r="B47" s="15" t="s">
        <v>166</v>
      </c>
      <c r="C47" s="15"/>
      <c r="D47" s="15"/>
      <c r="E47" s="17">
        <v>5293</v>
      </c>
      <c r="F47" s="15"/>
      <c r="G47" s="17">
        <v>5277</v>
      </c>
      <c r="H47" s="15"/>
    </row>
    <row r="48" spans="1:8" ht="12.75" customHeight="1">
      <c r="A48" s="15"/>
      <c r="B48" s="15" t="s">
        <v>168</v>
      </c>
      <c r="C48" s="15"/>
      <c r="D48" s="15"/>
      <c r="E48" s="17">
        <v>73</v>
      </c>
      <c r="F48" s="15"/>
      <c r="G48" s="17">
        <v>-18</v>
      </c>
      <c r="H48" s="15"/>
    </row>
    <row r="49" spans="1:8" ht="12.75" customHeight="1">
      <c r="A49" s="15"/>
      <c r="B49" s="15" t="s">
        <v>88</v>
      </c>
      <c r="C49" s="15"/>
      <c r="D49" s="15"/>
      <c r="E49" s="17">
        <v>-521</v>
      </c>
      <c r="F49" s="15"/>
      <c r="G49" s="17">
        <v>-514</v>
      </c>
      <c r="H49" s="15"/>
    </row>
    <row r="50" spans="1:8" ht="12.75" customHeight="1">
      <c r="A50" s="15"/>
      <c r="B50" s="15"/>
      <c r="C50" s="15" t="s">
        <v>46</v>
      </c>
      <c r="D50" s="15"/>
      <c r="E50" s="30">
        <f>SUM(E43:E49)</f>
        <v>4848</v>
      </c>
      <c r="F50" s="15"/>
      <c r="G50" s="30">
        <f>SUM(G43:G49)</f>
        <v>4748</v>
      </c>
      <c r="H50" s="15"/>
    </row>
    <row r="51" spans="1:8" ht="12.75" customHeight="1" thickBot="1">
      <c r="A51" s="15"/>
      <c r="B51" s="15"/>
      <c r="C51" s="15"/>
      <c r="D51" s="15" t="s">
        <v>47</v>
      </c>
      <c r="E51" s="18">
        <f>E38+E50</f>
        <v>9501</v>
      </c>
      <c r="F51" s="15"/>
      <c r="G51" s="18">
        <f>G38+G50</f>
        <v>9452</v>
      </c>
      <c r="H51" s="15"/>
    </row>
    <row r="52" spans="1:8" ht="12.75" customHeight="1" thickTop="1">
      <c r="A52" s="15"/>
      <c r="B52" s="15"/>
      <c r="C52" s="15"/>
      <c r="D52" s="15"/>
      <c r="E52" s="15"/>
      <c r="F52" s="15"/>
      <c r="G52" s="15"/>
      <c r="H52" s="15"/>
    </row>
    <row r="53" spans="1:8" ht="12.75" customHeight="1">
      <c r="A53" s="15"/>
      <c r="B53" s="15"/>
      <c r="C53" s="15"/>
      <c r="D53" s="15"/>
      <c r="E53" s="15"/>
      <c r="F53" s="15"/>
      <c r="G53" s="15"/>
      <c r="H53" s="15"/>
    </row>
    <row r="54" spans="1:8" ht="12.75" customHeight="1">
      <c r="A54" s="15"/>
      <c r="B54" s="15"/>
      <c r="C54" s="15"/>
      <c r="D54" s="15"/>
      <c r="E54" s="15"/>
      <c r="F54" s="15"/>
      <c r="G54" s="15"/>
      <c r="H54" s="15"/>
    </row>
    <row r="55" spans="1:8" ht="12.75" customHeight="1">
      <c r="A55" s="15" t="s">
        <v>82</v>
      </c>
      <c r="B55" s="15"/>
      <c r="C55" s="15"/>
      <c r="D55" s="15"/>
      <c r="E55" s="15"/>
      <c r="F55" s="15"/>
      <c r="G55" s="15"/>
      <c r="H55" s="15"/>
    </row>
    <row r="56" spans="1:8" ht="12.75" customHeight="1">
      <c r="A56" s="15"/>
      <c r="B56" s="15"/>
      <c r="C56" s="15"/>
      <c r="D56" s="15"/>
      <c r="E56" s="15"/>
      <c r="F56" s="15"/>
      <c r="G56" s="15"/>
      <c r="H56" s="15"/>
    </row>
    <row r="57" spans="1:8" ht="12.75" customHeight="1">
      <c r="A57" s="109" t="s">
        <v>131</v>
      </c>
      <c r="B57" s="109"/>
      <c r="C57" s="109"/>
      <c r="D57" s="109"/>
      <c r="E57" s="109"/>
      <c r="F57" s="109"/>
      <c r="G57" s="109"/>
      <c r="H57" s="60"/>
    </row>
    <row r="58" spans="1:8" ht="12.75" customHeight="1">
      <c r="A58" s="15"/>
      <c r="B58" s="15"/>
      <c r="C58" s="15"/>
      <c r="D58" s="15"/>
      <c r="E58" s="15"/>
      <c r="F58" s="15"/>
      <c r="G58" s="15"/>
      <c r="H58" s="15"/>
    </row>
    <row r="59" spans="1:8" ht="12.75" customHeight="1">
      <c r="A59" s="15"/>
      <c r="B59" s="15"/>
      <c r="C59" s="15"/>
      <c r="D59" s="15"/>
      <c r="E59" s="15"/>
      <c r="F59" s="15"/>
      <c r="G59" s="15"/>
      <c r="H59" s="15"/>
    </row>
    <row r="60" spans="1:8" ht="12.75" customHeight="1">
      <c r="A60" s="15"/>
      <c r="B60" s="15"/>
      <c r="C60" s="15"/>
      <c r="D60" s="15"/>
      <c r="E60" s="15"/>
      <c r="F60" s="15"/>
      <c r="G60" s="15"/>
      <c r="H60" s="15"/>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row r="75" spans="1:8" ht="12.75" customHeight="1"/>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sheetData>
  <sheetProtection password="CC8A" sheet="1" objects="1" scenarios="1"/>
  <mergeCells count="6">
    <mergeCell ref="A57:G57"/>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72"/>
  <sheetViews>
    <sheetView zoomScale="80" zoomScaleNormal="80" workbookViewId="0">
      <selection sqref="A1:H1"/>
    </sheetView>
  </sheetViews>
  <sheetFormatPr defaultRowHeight="13.5" customHeight="1"/>
  <cols>
    <col min="1" max="3" width="3.7109375" style="1" customWidth="1"/>
    <col min="4" max="4" width="68.5703125"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110" t="s">
        <v>0</v>
      </c>
      <c r="B1" s="110"/>
      <c r="C1" s="110"/>
      <c r="D1" s="110"/>
      <c r="E1" s="110"/>
      <c r="F1" s="110"/>
      <c r="G1" s="110"/>
      <c r="H1" s="110"/>
    </row>
    <row r="2" spans="1:8" s="9" customFormat="1" ht="15.75">
      <c r="A2" s="103" t="s">
        <v>49</v>
      </c>
      <c r="B2" s="103"/>
      <c r="C2" s="103"/>
      <c r="D2" s="103"/>
      <c r="E2" s="103"/>
      <c r="F2" s="103"/>
      <c r="G2" s="103"/>
      <c r="H2" s="103"/>
    </row>
    <row r="3" spans="1:8" s="9" customFormat="1" ht="15.75">
      <c r="A3" s="103" t="s">
        <v>15</v>
      </c>
      <c r="B3" s="103"/>
      <c r="C3" s="103"/>
      <c r="D3" s="103"/>
      <c r="E3" s="103"/>
      <c r="F3" s="103"/>
      <c r="G3" s="103"/>
      <c r="H3" s="103"/>
    </row>
    <row r="4" spans="1:8" s="9" customFormat="1" ht="15.75">
      <c r="A4" s="103" t="s">
        <v>3</v>
      </c>
      <c r="B4" s="103"/>
      <c r="C4" s="103"/>
      <c r="D4" s="103"/>
      <c r="E4" s="103"/>
      <c r="F4" s="103"/>
      <c r="G4" s="103"/>
      <c r="H4" s="103"/>
    </row>
    <row r="5" spans="1:8" s="9" customFormat="1" ht="15.75">
      <c r="A5" s="103" t="s">
        <v>4</v>
      </c>
      <c r="B5" s="103"/>
      <c r="C5" s="103"/>
      <c r="D5" s="103"/>
      <c r="E5" s="103"/>
      <c r="F5" s="103"/>
      <c r="G5" s="103"/>
      <c r="H5" s="103"/>
    </row>
    <row r="6" spans="1:8" ht="15.75" customHeight="1"/>
    <row r="7" spans="1:8" ht="15.75" customHeight="1"/>
    <row r="8" spans="1:8" ht="13.5" customHeight="1">
      <c r="F8" s="111" t="s">
        <v>14</v>
      </c>
      <c r="G8" s="111"/>
      <c r="H8" s="111"/>
    </row>
    <row r="9" spans="1:8" ht="13.5" customHeight="1">
      <c r="F9" s="97" t="s">
        <v>138</v>
      </c>
      <c r="G9" s="97"/>
      <c r="H9" s="90" t="s">
        <v>138</v>
      </c>
    </row>
    <row r="10" spans="1:8" ht="15.75" customHeight="1" thickBot="1">
      <c r="F10" s="98">
        <v>2020</v>
      </c>
      <c r="G10" s="97"/>
      <c r="H10" s="98">
        <v>2019</v>
      </c>
    </row>
    <row r="11" spans="1:8" ht="13.5" customHeight="1">
      <c r="A11" s="1" t="s">
        <v>84</v>
      </c>
      <c r="F11" s="97"/>
      <c r="G11" s="97"/>
      <c r="H11" s="97"/>
    </row>
    <row r="12" spans="1:8" ht="13.5" customHeight="1">
      <c r="B12" s="1" t="s">
        <v>150</v>
      </c>
      <c r="F12" s="3">
        <v>197</v>
      </c>
      <c r="G12" s="3"/>
      <c r="H12" s="3">
        <v>504</v>
      </c>
    </row>
    <row r="14" spans="1:8" ht="13.5" customHeight="1">
      <c r="A14" s="1" t="s">
        <v>129</v>
      </c>
    </row>
    <row r="15" spans="1:8" ht="13.5" customHeight="1">
      <c r="B15" s="1" t="s">
        <v>50</v>
      </c>
      <c r="F15" s="4">
        <v>79</v>
      </c>
      <c r="G15" s="4"/>
      <c r="H15" s="4">
        <v>54</v>
      </c>
    </row>
    <row r="16" spans="1:8" ht="13.5" customHeight="1">
      <c r="B16" s="1" t="s">
        <v>51</v>
      </c>
      <c r="F16" s="4">
        <v>27</v>
      </c>
      <c r="G16" s="4"/>
      <c r="H16" s="4">
        <v>24</v>
      </c>
    </row>
    <row r="17" spans="1:8" ht="13.5" customHeight="1">
      <c r="B17" s="1" t="s">
        <v>85</v>
      </c>
      <c r="F17" s="4">
        <v>4</v>
      </c>
      <c r="G17" s="4"/>
      <c r="H17" s="4">
        <v>4</v>
      </c>
    </row>
    <row r="18" spans="1:8" ht="13.5" customHeight="1">
      <c r="B18" s="1" t="s">
        <v>162</v>
      </c>
      <c r="F18" s="4">
        <v>-16</v>
      </c>
      <c r="G18" s="4"/>
      <c r="H18" s="99" t="s">
        <v>112</v>
      </c>
    </row>
    <row r="19" spans="1:8" ht="13.5" customHeight="1">
      <c r="B19" s="1" t="s">
        <v>52</v>
      </c>
      <c r="F19" s="4">
        <v>2</v>
      </c>
      <c r="G19" s="4"/>
      <c r="H19" s="4">
        <v>3</v>
      </c>
    </row>
    <row r="20" spans="1:8" ht="13.5" customHeight="1">
      <c r="B20" s="1" t="s">
        <v>53</v>
      </c>
      <c r="F20" s="4"/>
      <c r="G20" s="4"/>
      <c r="H20" s="4"/>
    </row>
    <row r="21" spans="1:8" ht="13.5" customHeight="1">
      <c r="C21" s="1" t="s">
        <v>23</v>
      </c>
      <c r="F21" s="100">
        <v>-40</v>
      </c>
      <c r="G21" s="4"/>
      <c r="H21" s="100">
        <v>-22</v>
      </c>
    </row>
    <row r="22" spans="1:8" ht="13.5" customHeight="1">
      <c r="C22" s="1" t="s">
        <v>24</v>
      </c>
      <c r="F22" s="4">
        <v>-32</v>
      </c>
      <c r="G22" s="4"/>
      <c r="H22" s="4">
        <v>-12</v>
      </c>
    </row>
    <row r="23" spans="1:8" ht="13.5" customHeight="1">
      <c r="C23" s="1" t="s">
        <v>42</v>
      </c>
      <c r="F23" s="4">
        <v>-15</v>
      </c>
      <c r="G23" s="4"/>
      <c r="H23" s="4">
        <v>-16</v>
      </c>
    </row>
    <row r="24" spans="1:8" ht="13.5" customHeight="1">
      <c r="C24" s="1" t="s">
        <v>43</v>
      </c>
      <c r="F24" s="4">
        <v>-80</v>
      </c>
      <c r="G24" s="4"/>
      <c r="H24" s="4">
        <v>-71</v>
      </c>
    </row>
    <row r="25" spans="1:8" ht="13.5" customHeight="1">
      <c r="C25" s="1" t="s">
        <v>103</v>
      </c>
      <c r="F25" s="4">
        <v>-185</v>
      </c>
      <c r="G25" s="4"/>
      <c r="H25" s="4">
        <v>-255</v>
      </c>
    </row>
    <row r="26" spans="1:8" ht="13.5" customHeight="1">
      <c r="A26" s="1" t="s">
        <v>163</v>
      </c>
      <c r="F26" s="10">
        <f>SUM(F12:F25)</f>
        <v>-59</v>
      </c>
      <c r="G26" s="4"/>
      <c r="H26" s="10">
        <f>SUM(H12:H25)</f>
        <v>213</v>
      </c>
    </row>
    <row r="27" spans="1:8" ht="13.5" customHeight="1">
      <c r="F27" s="4"/>
      <c r="G27" s="4"/>
      <c r="H27" s="4"/>
    </row>
    <row r="28" spans="1:8" ht="13.5" customHeight="1">
      <c r="A28" s="1" t="s">
        <v>54</v>
      </c>
      <c r="F28" s="4"/>
      <c r="G28" s="4"/>
      <c r="H28" s="4"/>
    </row>
    <row r="29" spans="1:8" ht="13.5" customHeight="1">
      <c r="B29" s="1" t="s">
        <v>55</v>
      </c>
      <c r="F29" s="4">
        <v>-34</v>
      </c>
      <c r="G29" s="4"/>
      <c r="H29" s="4">
        <v>-39</v>
      </c>
    </row>
    <row r="30" spans="1:8" ht="13.5" customHeight="1">
      <c r="B30" s="1" t="s">
        <v>144</v>
      </c>
      <c r="F30" s="100">
        <v>-1</v>
      </c>
      <c r="G30" s="4"/>
      <c r="H30" s="100">
        <v>-2</v>
      </c>
    </row>
    <row r="31" spans="1:8" ht="13.5" customHeight="1">
      <c r="B31" s="1" t="s">
        <v>118</v>
      </c>
      <c r="F31" s="99" t="s">
        <v>112</v>
      </c>
      <c r="G31" s="4"/>
      <c r="H31" s="100">
        <v>-1</v>
      </c>
    </row>
    <row r="32" spans="1:8" ht="13.5" customHeight="1">
      <c r="B32" s="1" t="s">
        <v>96</v>
      </c>
      <c r="F32" s="99" t="s">
        <v>112</v>
      </c>
      <c r="G32" s="4"/>
      <c r="H32" s="100">
        <v>-248</v>
      </c>
    </row>
    <row r="33" spans="1:8" ht="13.5" customHeight="1">
      <c r="A33" s="1" t="s">
        <v>56</v>
      </c>
      <c r="F33" s="10">
        <f>SUM(F29:F32)</f>
        <v>-35</v>
      </c>
      <c r="G33" s="4"/>
      <c r="H33" s="10">
        <f>SUM(H29:H32)</f>
        <v>-290</v>
      </c>
    </row>
    <row r="34" spans="1:8" ht="13.5" customHeight="1">
      <c r="F34" s="4"/>
      <c r="G34" s="4"/>
      <c r="H34" s="4"/>
    </row>
    <row r="35" spans="1:8" ht="13.5" customHeight="1">
      <c r="A35" s="1" t="s">
        <v>57</v>
      </c>
      <c r="F35" s="4"/>
      <c r="G35" s="4"/>
      <c r="H35" s="4"/>
    </row>
    <row r="36" spans="1:8" ht="13.5" customHeight="1">
      <c r="B36" s="1" t="s">
        <v>58</v>
      </c>
      <c r="F36" s="4">
        <v>32</v>
      </c>
      <c r="G36" s="4"/>
      <c r="H36" s="4">
        <v>22</v>
      </c>
    </row>
    <row r="37" spans="1:8" ht="13.5" customHeight="1">
      <c r="B37" s="1" t="s">
        <v>104</v>
      </c>
      <c r="F37" s="4">
        <v>-33</v>
      </c>
      <c r="G37" s="4"/>
      <c r="H37" s="4">
        <v>-13</v>
      </c>
    </row>
    <row r="38" spans="1:8" ht="13.5" customHeight="1">
      <c r="B38" s="1" t="s">
        <v>59</v>
      </c>
      <c r="F38" s="4">
        <v>-56</v>
      </c>
      <c r="G38" s="4"/>
      <c r="H38" s="4">
        <v>-52</v>
      </c>
    </row>
    <row r="39" spans="1:8" ht="13.5" customHeight="1">
      <c r="B39" s="1" t="s">
        <v>128</v>
      </c>
      <c r="F39" s="100">
        <v>432</v>
      </c>
      <c r="G39" s="4"/>
      <c r="H39" s="99" t="s">
        <v>112</v>
      </c>
    </row>
    <row r="40" spans="1:8" ht="13.5" customHeight="1">
      <c r="B40" s="1" t="s">
        <v>174</v>
      </c>
      <c r="F40" s="4">
        <v>-372</v>
      </c>
      <c r="G40" s="4"/>
      <c r="H40" s="99" t="s">
        <v>112</v>
      </c>
    </row>
    <row r="41" spans="1:8" ht="13.5" customHeight="1">
      <c r="B41" s="1" t="s">
        <v>164</v>
      </c>
      <c r="F41" s="4">
        <v>-4</v>
      </c>
      <c r="G41" s="4"/>
      <c r="H41" s="99" t="s">
        <v>112</v>
      </c>
    </row>
    <row r="42" spans="1:8" ht="13.5" customHeight="1">
      <c r="B42" s="1" t="s">
        <v>143</v>
      </c>
      <c r="F42" s="100" t="s">
        <v>112</v>
      </c>
      <c r="G42" s="4"/>
      <c r="H42" s="100">
        <v>-4</v>
      </c>
    </row>
    <row r="43" spans="1:8" ht="13.5" customHeight="1">
      <c r="B43" s="1" t="s">
        <v>89</v>
      </c>
      <c r="F43" s="4">
        <v>-60</v>
      </c>
      <c r="G43" s="4"/>
      <c r="H43" s="4">
        <v>-75</v>
      </c>
    </row>
    <row r="44" spans="1:8" ht="13.5" customHeight="1">
      <c r="A44" s="1" t="s">
        <v>165</v>
      </c>
      <c r="F44" s="13">
        <f>SUM(F36:F43)</f>
        <v>-61</v>
      </c>
      <c r="H44" s="13">
        <f>SUM(H36:H43)</f>
        <v>-122</v>
      </c>
    </row>
    <row r="46" spans="1:8" ht="13.5" customHeight="1">
      <c r="A46" s="1" t="s">
        <v>60</v>
      </c>
      <c r="F46" s="4">
        <v>-1</v>
      </c>
      <c r="G46" s="4"/>
      <c r="H46" s="4">
        <v>9</v>
      </c>
    </row>
    <row r="48" spans="1:8" ht="13.5" customHeight="1">
      <c r="A48" s="1" t="s">
        <v>167</v>
      </c>
      <c r="F48" s="12">
        <f>F26+F33+F44+F46</f>
        <v>-156</v>
      </c>
      <c r="H48" s="12">
        <f>H26+H33+H44+H46</f>
        <v>-190</v>
      </c>
    </row>
    <row r="50" spans="1:8" s="36" customFormat="1" ht="13.5" customHeight="1">
      <c r="A50" s="36" t="s">
        <v>141</v>
      </c>
      <c r="F50" s="21">
        <v>1388</v>
      </c>
      <c r="G50" s="37"/>
      <c r="H50" s="21">
        <v>2254</v>
      </c>
    </row>
    <row r="52" spans="1:8" ht="13.5" customHeight="1" thickBot="1">
      <c r="A52" s="1" t="s">
        <v>142</v>
      </c>
      <c r="F52" s="5">
        <f>SUM(F48:F50)</f>
        <v>1232</v>
      </c>
      <c r="H52" s="5">
        <f>SUM(H48:H50)</f>
        <v>2064</v>
      </c>
    </row>
    <row r="53" spans="1:8" ht="13.5" customHeight="1" thickTop="1"/>
    <row r="55" spans="1:8" ht="13.5" customHeight="1">
      <c r="A55" s="1" t="s">
        <v>147</v>
      </c>
    </row>
    <row r="57" spans="1:8" ht="13.5" customHeight="1">
      <c r="B57" s="1" t="s">
        <v>22</v>
      </c>
      <c r="F57" s="3">
        <v>1226</v>
      </c>
      <c r="G57" s="3"/>
      <c r="H57" s="3">
        <v>2057</v>
      </c>
    </row>
    <row r="58" spans="1:8" ht="13.5" customHeight="1">
      <c r="B58" s="1" t="s">
        <v>145</v>
      </c>
      <c r="F58" s="4">
        <v>6</v>
      </c>
      <c r="G58" s="4"/>
      <c r="H58" s="4">
        <v>7</v>
      </c>
    </row>
    <row r="59" spans="1:8" ht="13.5" customHeight="1" thickBot="1">
      <c r="B59" s="1" t="s">
        <v>146</v>
      </c>
      <c r="F59" s="11">
        <f>SUM(F57:F58)</f>
        <v>1232</v>
      </c>
      <c r="G59" s="4"/>
      <c r="H59" s="11">
        <f>SUM(H57:H58)</f>
        <v>2064</v>
      </c>
    </row>
    <row r="60" spans="1:8" ht="13.5" customHeight="1" thickTop="1"/>
    <row r="62" spans="1:8" ht="13.5" customHeight="1">
      <c r="A62" s="1" t="s">
        <v>61</v>
      </c>
    </row>
    <row r="64" spans="1:8" ht="13.5" customHeight="1">
      <c r="B64" s="1" t="s">
        <v>119</v>
      </c>
      <c r="F64" s="3">
        <v>241</v>
      </c>
      <c r="H64" s="3">
        <v>21</v>
      </c>
    </row>
    <row r="65" spans="1:8" ht="13.5" customHeight="1">
      <c r="B65" s="1" t="s">
        <v>102</v>
      </c>
      <c r="F65" s="3">
        <v>17</v>
      </c>
      <c r="H65" s="3">
        <v>25</v>
      </c>
    </row>
    <row r="67" spans="1:8" ht="13.5" customHeight="1">
      <c r="B67" s="101"/>
    </row>
    <row r="69" spans="1:8" ht="13.5" customHeight="1">
      <c r="A69" s="1" t="s">
        <v>62</v>
      </c>
    </row>
    <row r="72" spans="1:8" ht="13.5" customHeight="1">
      <c r="A72" s="105" t="s">
        <v>132</v>
      </c>
      <c r="B72" s="105"/>
      <c r="C72" s="105"/>
      <c r="D72" s="105"/>
      <c r="E72" s="105"/>
      <c r="F72" s="105"/>
      <c r="G72" s="105"/>
      <c r="H72" s="105"/>
    </row>
  </sheetData>
  <sheetProtection password="CC8A" sheet="1" objects="1" scenarios="1"/>
  <mergeCells count="7">
    <mergeCell ref="A72:H72"/>
    <mergeCell ref="A4:H4"/>
    <mergeCell ref="A5:H5"/>
    <mergeCell ref="A1:H1"/>
    <mergeCell ref="A2:H2"/>
    <mergeCell ref="A3:H3"/>
    <mergeCell ref="F8:H8"/>
  </mergeCells>
  <printOptions horizontalCentered="1"/>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40"/>
  <sheetViews>
    <sheetView zoomScale="80" zoomScaleNormal="80" workbookViewId="0">
      <selection sqref="A1:P1"/>
    </sheetView>
  </sheetViews>
  <sheetFormatPr defaultRowHeight="13.5" customHeight="1"/>
  <cols>
    <col min="1" max="1" width="4.7109375" style="1" customWidth="1"/>
    <col min="2" max="2" width="4.42578125" style="1" customWidth="1"/>
    <col min="3" max="3" width="66.42578125" style="1" customWidth="1"/>
    <col min="4" max="4" width="2.7109375" style="1" customWidth="1"/>
    <col min="5" max="6" width="10.7109375" style="1" customWidth="1"/>
    <col min="7" max="7" width="2.7109375" style="1" customWidth="1"/>
    <col min="8" max="9" width="10.7109375" style="1" customWidth="1"/>
    <col min="10" max="10" width="2.7109375" style="1" hidden="1" customWidth="1"/>
    <col min="11" max="12" width="10.7109375" style="1" hidden="1" customWidth="1"/>
    <col min="13" max="13" width="2.7109375" style="1" hidden="1" customWidth="1"/>
    <col min="14" max="15" width="10.7109375" style="1" hidden="1" customWidth="1"/>
    <col min="16" max="16" width="2.7109375" style="1" customWidth="1"/>
    <col min="17" max="16384" width="9.140625" style="1"/>
  </cols>
  <sheetData>
    <row r="1" spans="1:16" s="9" customFormat="1" ht="15.75" customHeight="1">
      <c r="A1" s="103" t="s">
        <v>0</v>
      </c>
      <c r="B1" s="103"/>
      <c r="C1" s="103"/>
      <c r="D1" s="103"/>
      <c r="E1" s="103"/>
      <c r="F1" s="103"/>
      <c r="G1" s="103"/>
      <c r="H1" s="103"/>
      <c r="I1" s="103"/>
      <c r="J1" s="103"/>
      <c r="K1" s="103"/>
      <c r="L1" s="103"/>
      <c r="M1" s="103"/>
      <c r="N1" s="103"/>
      <c r="O1" s="103"/>
      <c r="P1" s="103"/>
    </row>
    <row r="2" spans="1:16" s="9" customFormat="1" ht="15.75" customHeight="1">
      <c r="A2" s="103" t="s">
        <v>108</v>
      </c>
      <c r="B2" s="103"/>
      <c r="C2" s="103"/>
      <c r="D2" s="103"/>
      <c r="E2" s="103"/>
      <c r="F2" s="103"/>
      <c r="G2" s="103"/>
      <c r="H2" s="103"/>
      <c r="I2" s="103"/>
      <c r="J2" s="103"/>
      <c r="K2" s="103"/>
      <c r="L2" s="103"/>
      <c r="M2" s="103"/>
      <c r="N2" s="103"/>
      <c r="O2" s="103"/>
      <c r="P2" s="103"/>
    </row>
    <row r="3" spans="1:16" s="9" customFormat="1" ht="15.75" customHeight="1">
      <c r="A3" s="103" t="s">
        <v>2</v>
      </c>
      <c r="B3" s="103"/>
      <c r="C3" s="103"/>
      <c r="D3" s="103"/>
      <c r="E3" s="103"/>
      <c r="F3" s="103"/>
      <c r="G3" s="103"/>
      <c r="H3" s="103"/>
      <c r="I3" s="103"/>
      <c r="J3" s="103"/>
      <c r="K3" s="103"/>
      <c r="L3" s="103"/>
      <c r="M3" s="103"/>
      <c r="N3" s="103"/>
      <c r="O3" s="103"/>
      <c r="P3" s="103"/>
    </row>
    <row r="4" spans="1:16" s="9" customFormat="1" ht="15.75" customHeight="1">
      <c r="A4" s="103" t="s">
        <v>3</v>
      </c>
      <c r="B4" s="103"/>
      <c r="C4" s="103"/>
      <c r="D4" s="103"/>
      <c r="E4" s="103"/>
      <c r="F4" s="103"/>
      <c r="G4" s="103"/>
      <c r="H4" s="103"/>
      <c r="I4" s="103"/>
      <c r="J4" s="103"/>
      <c r="K4" s="103"/>
      <c r="L4" s="103"/>
      <c r="M4" s="103"/>
      <c r="N4" s="103"/>
      <c r="O4" s="103"/>
      <c r="P4" s="103"/>
    </row>
    <row r="5" spans="1:16" s="9" customFormat="1" ht="15.75" customHeight="1">
      <c r="A5" s="103" t="s">
        <v>4</v>
      </c>
      <c r="B5" s="103"/>
      <c r="C5" s="103"/>
      <c r="D5" s="103"/>
      <c r="E5" s="103"/>
      <c r="F5" s="103"/>
      <c r="G5" s="103"/>
      <c r="H5" s="103"/>
      <c r="I5" s="103"/>
      <c r="J5" s="103"/>
      <c r="K5" s="103"/>
      <c r="L5" s="103"/>
      <c r="M5" s="103"/>
      <c r="N5" s="103"/>
      <c r="O5" s="103"/>
      <c r="P5" s="103"/>
    </row>
    <row r="6" spans="1:16" ht="15.75" customHeight="1"/>
    <row r="7" spans="1:16" ht="13.5" customHeight="1">
      <c r="E7" s="111" t="s">
        <v>14</v>
      </c>
      <c r="F7" s="111"/>
      <c r="G7" s="111"/>
      <c r="H7" s="111"/>
      <c r="I7" s="111"/>
      <c r="J7" s="8"/>
      <c r="K7" s="111" t="s">
        <v>14</v>
      </c>
      <c r="L7" s="111"/>
      <c r="M7" s="111"/>
      <c r="N7" s="111"/>
      <c r="O7" s="111"/>
    </row>
    <row r="8" spans="1:16" ht="13.5" customHeight="1">
      <c r="E8" s="111" t="s">
        <v>138</v>
      </c>
      <c r="F8" s="111"/>
      <c r="G8" s="111"/>
      <c r="H8" s="111"/>
      <c r="I8" s="111"/>
      <c r="J8" s="8"/>
      <c r="K8" s="111" t="s">
        <v>138</v>
      </c>
      <c r="L8" s="111"/>
      <c r="M8" s="111"/>
      <c r="N8" s="111"/>
      <c r="O8" s="111"/>
    </row>
    <row r="9" spans="1:16" ht="30.75" customHeight="1" thickBot="1">
      <c r="C9" s="15"/>
      <c r="D9" s="15"/>
      <c r="E9" s="94">
        <v>2020</v>
      </c>
      <c r="F9" s="31" t="s">
        <v>63</v>
      </c>
      <c r="G9" s="62"/>
      <c r="H9" s="94">
        <v>2019</v>
      </c>
      <c r="I9" s="31" t="s">
        <v>63</v>
      </c>
      <c r="J9" s="62"/>
      <c r="K9" s="56">
        <v>2019</v>
      </c>
      <c r="L9" s="31" t="s">
        <v>63</v>
      </c>
      <c r="M9" s="62"/>
      <c r="N9" s="56">
        <v>2018</v>
      </c>
      <c r="O9" s="31" t="s">
        <v>63</v>
      </c>
    </row>
    <row r="10" spans="1:16" ht="13.5" customHeight="1">
      <c r="C10" s="15"/>
      <c r="D10" s="15"/>
      <c r="E10" s="15"/>
      <c r="F10" s="15"/>
      <c r="G10" s="15"/>
      <c r="H10" s="113"/>
      <c r="I10" s="113"/>
      <c r="J10" s="32"/>
      <c r="K10" s="15"/>
      <c r="L10" s="15"/>
      <c r="M10" s="15"/>
      <c r="N10" s="113"/>
      <c r="O10" s="113"/>
    </row>
    <row r="11" spans="1:16" ht="13.5" customHeight="1">
      <c r="A11" s="1" t="s">
        <v>173</v>
      </c>
      <c r="C11" s="15"/>
      <c r="D11" s="15"/>
      <c r="E11" s="14">
        <v>197</v>
      </c>
      <c r="F11" s="28">
        <v>0.63</v>
      </c>
      <c r="G11" s="15"/>
      <c r="H11" s="14">
        <v>504</v>
      </c>
      <c r="I11" s="28">
        <v>1.57</v>
      </c>
      <c r="J11" s="15"/>
      <c r="K11" s="14"/>
      <c r="L11" s="28"/>
      <c r="M11" s="50"/>
      <c r="N11" s="14"/>
      <c r="O11" s="28"/>
      <c r="P11" s="50"/>
    </row>
    <row r="12" spans="1:16" ht="13.5" customHeight="1">
      <c r="B12" s="1" t="s">
        <v>64</v>
      </c>
      <c r="C12" s="15"/>
      <c r="D12" s="15"/>
      <c r="E12" s="15"/>
      <c r="F12" s="15"/>
      <c r="G12" s="15"/>
      <c r="H12" s="15"/>
      <c r="I12" s="15"/>
      <c r="J12" s="15"/>
      <c r="K12" s="15"/>
      <c r="L12" s="15"/>
      <c r="M12" s="15"/>
      <c r="N12" s="15"/>
      <c r="O12" s="15"/>
      <c r="P12" s="15"/>
    </row>
    <row r="13" spans="1:16" ht="13.5" customHeight="1">
      <c r="C13" s="15" t="s">
        <v>65</v>
      </c>
      <c r="D13" s="15"/>
      <c r="E13" s="17">
        <v>48</v>
      </c>
      <c r="F13" s="34">
        <v>0.15</v>
      </c>
      <c r="G13" s="15"/>
      <c r="H13" s="17">
        <v>28</v>
      </c>
      <c r="I13" s="34">
        <v>0.09</v>
      </c>
      <c r="J13" s="15"/>
      <c r="K13" s="17"/>
      <c r="L13" s="34"/>
      <c r="M13" s="15"/>
      <c r="N13" s="17"/>
      <c r="O13" s="34"/>
      <c r="P13" s="15"/>
    </row>
    <row r="14" spans="1:16" ht="13.5" customHeight="1">
      <c r="C14" s="15" t="s">
        <v>66</v>
      </c>
      <c r="D14" s="15"/>
      <c r="E14" s="29">
        <v>13</v>
      </c>
      <c r="F14" s="70">
        <v>0.04</v>
      </c>
      <c r="G14" s="15"/>
      <c r="H14" s="29">
        <v>5</v>
      </c>
      <c r="I14" s="70">
        <v>0.02</v>
      </c>
      <c r="J14" s="15"/>
      <c r="K14" s="17"/>
      <c r="L14" s="34"/>
      <c r="M14" s="15"/>
      <c r="N14" s="17"/>
      <c r="O14" s="34"/>
      <c r="P14" s="15"/>
    </row>
    <row r="15" spans="1:16" ht="13.5" customHeight="1">
      <c r="C15" s="15" t="s">
        <v>67</v>
      </c>
      <c r="D15" s="15"/>
      <c r="E15" s="17">
        <v>13</v>
      </c>
      <c r="F15" s="34">
        <v>0.04</v>
      </c>
      <c r="G15" s="15"/>
      <c r="H15" s="17">
        <v>10</v>
      </c>
      <c r="I15" s="34">
        <v>0.03</v>
      </c>
      <c r="J15" s="15"/>
      <c r="K15" s="17"/>
      <c r="L15" s="34"/>
      <c r="M15" s="15"/>
      <c r="N15" s="17"/>
      <c r="O15" s="34"/>
      <c r="P15" s="15"/>
    </row>
    <row r="16" spans="1:16" ht="13.5" customHeight="1">
      <c r="C16" s="15" t="s">
        <v>114</v>
      </c>
      <c r="D16" s="15"/>
      <c r="E16" s="49" t="s">
        <v>112</v>
      </c>
      <c r="F16" s="49" t="s">
        <v>112</v>
      </c>
      <c r="G16" s="15"/>
      <c r="H16" s="29">
        <v>2</v>
      </c>
      <c r="I16" s="70">
        <v>0.01</v>
      </c>
      <c r="J16" s="15"/>
      <c r="K16" s="17"/>
      <c r="L16" s="34"/>
      <c r="M16" s="15"/>
      <c r="N16" s="49"/>
      <c r="O16" s="49"/>
      <c r="P16" s="15"/>
    </row>
    <row r="17" spans="1:16" ht="13.5" customHeight="1">
      <c r="C17" s="15" t="s">
        <v>68</v>
      </c>
      <c r="D17" s="15"/>
      <c r="E17" s="17">
        <v>6</v>
      </c>
      <c r="F17" s="49">
        <v>0.02</v>
      </c>
      <c r="G17" s="15"/>
      <c r="H17" s="17">
        <v>1</v>
      </c>
      <c r="I17" s="49" t="s">
        <v>112</v>
      </c>
      <c r="J17" s="15"/>
      <c r="K17" s="17"/>
      <c r="L17" s="70"/>
      <c r="M17" s="15"/>
      <c r="N17" s="17"/>
      <c r="O17" s="64"/>
      <c r="P17" s="15"/>
    </row>
    <row r="18" spans="1:16" ht="13.5" customHeight="1">
      <c r="C18" s="15" t="s">
        <v>148</v>
      </c>
      <c r="D18" s="15"/>
      <c r="E18" s="49" t="s">
        <v>112</v>
      </c>
      <c r="F18" s="49" t="s">
        <v>112</v>
      </c>
      <c r="G18" s="15"/>
      <c r="H18" s="17">
        <v>-299</v>
      </c>
      <c r="I18" s="34">
        <v>-0.93</v>
      </c>
      <c r="J18" s="15"/>
      <c r="K18" s="17"/>
      <c r="L18" s="70"/>
      <c r="M18" s="15"/>
      <c r="N18" s="49"/>
      <c r="O18" s="49"/>
    </row>
    <row r="19" spans="1:16" ht="13.5" customHeight="1">
      <c r="C19" s="15" t="s">
        <v>69</v>
      </c>
      <c r="D19" s="15"/>
      <c r="E19" s="17">
        <v>-25</v>
      </c>
      <c r="F19" s="34">
        <v>-7.0000000000000007E-2</v>
      </c>
      <c r="G19" s="15"/>
      <c r="H19" s="17">
        <v>-7</v>
      </c>
      <c r="I19" s="34">
        <v>-0.03</v>
      </c>
      <c r="J19" s="15"/>
      <c r="K19" s="17"/>
      <c r="L19" s="34"/>
      <c r="M19" s="15"/>
      <c r="N19" s="17"/>
      <c r="O19" s="34"/>
    </row>
    <row r="20" spans="1:16" ht="13.5" customHeight="1" thickBot="1">
      <c r="A20" s="1" t="s">
        <v>116</v>
      </c>
      <c r="C20" s="15"/>
      <c r="D20" s="15"/>
      <c r="E20" s="18">
        <f>SUM(E11:E19)</f>
        <v>252</v>
      </c>
      <c r="F20" s="35">
        <f>SUM(F11:F19)</f>
        <v>0.81</v>
      </c>
      <c r="G20" s="15"/>
      <c r="H20" s="18">
        <f>SUM(H11:H19)</f>
        <v>244</v>
      </c>
      <c r="I20" s="35">
        <f>SUM(I11:I19)</f>
        <v>0.76000000000000012</v>
      </c>
      <c r="J20" s="15"/>
      <c r="K20" s="18">
        <f>SUM(K11:K19)</f>
        <v>0</v>
      </c>
      <c r="L20" s="35">
        <f>SUM(L11:L19)</f>
        <v>0</v>
      </c>
      <c r="M20" s="50"/>
      <c r="N20" s="18">
        <f>SUM(N11:N19)</f>
        <v>0</v>
      </c>
      <c r="O20" s="35">
        <f>SUM(O11:O19)</f>
        <v>0</v>
      </c>
      <c r="P20" s="50"/>
    </row>
    <row r="21" spans="1:16" ht="13.5" customHeight="1" thickTop="1">
      <c r="C21" s="15"/>
      <c r="D21" s="15"/>
      <c r="E21" s="15"/>
      <c r="F21" s="15"/>
      <c r="G21" s="15"/>
      <c r="H21" s="15"/>
      <c r="I21" s="15"/>
      <c r="J21" s="15"/>
      <c r="K21" s="15"/>
      <c r="L21" s="15"/>
      <c r="M21" s="15"/>
      <c r="N21" s="15"/>
      <c r="O21" s="15"/>
    </row>
    <row r="22" spans="1:16" ht="47.25" customHeight="1">
      <c r="A22" s="112" t="s">
        <v>159</v>
      </c>
      <c r="B22" s="112"/>
      <c r="C22" s="112"/>
      <c r="D22" s="112"/>
      <c r="E22" s="112"/>
      <c r="F22" s="112"/>
      <c r="G22" s="112"/>
      <c r="H22" s="112"/>
      <c r="I22" s="112"/>
      <c r="J22" s="15"/>
      <c r="K22" s="15"/>
      <c r="L22" s="15"/>
      <c r="M22" s="15"/>
      <c r="N22" s="15"/>
      <c r="O22" s="15"/>
    </row>
    <row r="23" spans="1:16" ht="9" customHeight="1">
      <c r="A23" s="115"/>
      <c r="B23" s="116"/>
      <c r="C23" s="116"/>
      <c r="D23" s="116"/>
      <c r="E23" s="116"/>
      <c r="F23" s="116"/>
      <c r="G23" s="116"/>
      <c r="H23" s="116"/>
      <c r="I23" s="116"/>
      <c r="J23" s="116"/>
      <c r="K23" s="63"/>
      <c r="L23" s="63"/>
      <c r="M23" s="63"/>
      <c r="N23" s="63"/>
      <c r="O23" s="63"/>
    </row>
    <row r="24" spans="1:16" ht="58.5" customHeight="1">
      <c r="A24" s="114" t="s">
        <v>169</v>
      </c>
      <c r="B24" s="114"/>
      <c r="C24" s="114"/>
      <c r="D24" s="114"/>
      <c r="E24" s="114"/>
      <c r="F24" s="114"/>
      <c r="G24" s="114"/>
      <c r="H24" s="114"/>
      <c r="I24" s="114"/>
      <c r="J24" s="114"/>
      <c r="K24" s="114"/>
      <c r="L24" s="114"/>
      <c r="M24" s="114"/>
      <c r="N24" s="114"/>
      <c r="O24" s="114"/>
    </row>
    <row r="25" spans="1:16" ht="72.75" customHeight="1">
      <c r="A25" s="59"/>
      <c r="B25" s="114" t="s">
        <v>126</v>
      </c>
      <c r="C25" s="114"/>
      <c r="D25" s="114"/>
      <c r="E25" s="114"/>
      <c r="F25" s="114"/>
      <c r="G25" s="114"/>
      <c r="H25" s="114"/>
      <c r="I25" s="114"/>
      <c r="J25" s="114"/>
      <c r="K25" s="114"/>
      <c r="L25" s="114"/>
      <c r="M25" s="114"/>
      <c r="N25" s="114"/>
      <c r="O25" s="114"/>
    </row>
    <row r="26" spans="1:16" ht="57.75" customHeight="1">
      <c r="A26" s="59"/>
      <c r="B26" s="114" t="s">
        <v>158</v>
      </c>
      <c r="C26" s="114"/>
      <c r="D26" s="114"/>
      <c r="E26" s="114"/>
      <c r="F26" s="114"/>
      <c r="G26" s="114"/>
      <c r="H26" s="114"/>
      <c r="I26" s="114"/>
      <c r="J26" s="114"/>
      <c r="K26" s="114"/>
      <c r="L26" s="114"/>
      <c r="M26" s="114"/>
      <c r="N26" s="114"/>
      <c r="O26" s="114"/>
    </row>
    <row r="27" spans="1:16" ht="31.5" customHeight="1">
      <c r="A27" s="58"/>
      <c r="B27" s="118" t="s">
        <v>115</v>
      </c>
      <c r="C27" s="118"/>
      <c r="D27" s="118"/>
      <c r="E27" s="118"/>
      <c r="F27" s="118"/>
      <c r="G27" s="118"/>
      <c r="H27" s="118"/>
      <c r="I27" s="118"/>
      <c r="J27" s="118"/>
      <c r="K27" s="118"/>
      <c r="L27" s="118"/>
      <c r="M27" s="118"/>
      <c r="N27" s="118"/>
      <c r="O27" s="118"/>
    </row>
    <row r="28" spans="1:16" ht="32.25" customHeight="1">
      <c r="A28" s="19"/>
      <c r="B28" s="118" t="s">
        <v>170</v>
      </c>
      <c r="C28" s="118"/>
      <c r="D28" s="118"/>
      <c r="E28" s="118"/>
      <c r="F28" s="118"/>
      <c r="G28" s="118"/>
      <c r="H28" s="118"/>
      <c r="I28" s="118"/>
      <c r="J28" s="118"/>
      <c r="K28" s="118"/>
      <c r="L28" s="118"/>
      <c r="M28" s="118"/>
      <c r="N28" s="118"/>
      <c r="O28" s="118"/>
    </row>
    <row r="29" spans="1:16" ht="32.25" customHeight="1">
      <c r="A29" s="58"/>
      <c r="B29" s="119" t="s">
        <v>149</v>
      </c>
      <c r="C29" s="119"/>
      <c r="D29" s="119"/>
      <c r="E29" s="119"/>
      <c r="F29" s="119"/>
      <c r="G29" s="119"/>
      <c r="H29" s="119"/>
      <c r="I29" s="119"/>
      <c r="J29" s="119"/>
      <c r="K29" s="119"/>
      <c r="L29" s="119"/>
      <c r="M29" s="119"/>
      <c r="N29" s="119"/>
      <c r="O29" s="119"/>
    </row>
    <row r="30" spans="1:16" ht="9" customHeight="1"/>
    <row r="31" spans="1:16" ht="66" customHeight="1">
      <c r="A31" s="117" t="s">
        <v>71</v>
      </c>
      <c r="B31" s="117"/>
      <c r="C31" s="117"/>
      <c r="D31" s="117"/>
      <c r="E31" s="117"/>
      <c r="F31" s="117"/>
      <c r="G31" s="117"/>
      <c r="H31" s="117"/>
      <c r="I31" s="117"/>
      <c r="J31" s="117"/>
      <c r="K31" s="117"/>
      <c r="L31" s="117"/>
      <c r="M31" s="117"/>
      <c r="N31" s="117"/>
      <c r="O31" s="117"/>
    </row>
    <row r="32" spans="1:16" ht="9.75" customHeight="1"/>
    <row r="33" spans="1:15" ht="78" customHeight="1">
      <c r="A33" s="117" t="s">
        <v>98</v>
      </c>
      <c r="B33" s="117"/>
      <c r="C33" s="117"/>
      <c r="D33" s="117"/>
      <c r="E33" s="117"/>
      <c r="F33" s="117"/>
      <c r="G33" s="117"/>
      <c r="H33" s="117"/>
      <c r="I33" s="117"/>
      <c r="J33" s="117"/>
      <c r="K33" s="117"/>
      <c r="L33" s="117"/>
      <c r="M33" s="117"/>
      <c r="N33" s="117"/>
      <c r="O33" s="117"/>
    </row>
    <row r="34" spans="1:15" ht="9.75" customHeight="1"/>
    <row r="35" spans="1:15" ht="45" customHeight="1">
      <c r="A35" s="117" t="s">
        <v>72</v>
      </c>
      <c r="B35" s="117"/>
      <c r="C35" s="117"/>
      <c r="D35" s="117"/>
      <c r="E35" s="117"/>
      <c r="F35" s="117"/>
      <c r="G35" s="117"/>
      <c r="H35" s="117"/>
      <c r="I35" s="117"/>
      <c r="J35" s="117"/>
      <c r="K35" s="117"/>
      <c r="L35" s="117"/>
      <c r="M35" s="117"/>
      <c r="N35" s="117"/>
      <c r="O35" s="117"/>
    </row>
    <row r="36" spans="1:15" ht="9" customHeight="1"/>
    <row r="37" spans="1:15" ht="13.5" customHeight="1">
      <c r="A37" s="1" t="s">
        <v>70</v>
      </c>
    </row>
    <row r="38" spans="1:15" ht="13.5" customHeight="1">
      <c r="A38" s="105"/>
      <c r="B38" s="105"/>
      <c r="C38" s="105"/>
      <c r="D38" s="105"/>
      <c r="E38" s="105"/>
      <c r="F38" s="105"/>
      <c r="G38" s="105"/>
      <c r="H38" s="105"/>
      <c r="I38" s="105"/>
      <c r="J38" s="105"/>
      <c r="K38" s="105"/>
      <c r="L38" s="105"/>
      <c r="M38" s="105"/>
      <c r="N38" s="105"/>
      <c r="O38" s="105"/>
    </row>
    <row r="40" spans="1:15" ht="13.5" customHeight="1">
      <c r="A40" s="105" t="s">
        <v>48</v>
      </c>
      <c r="B40" s="105"/>
      <c r="C40" s="105"/>
      <c r="D40" s="105"/>
      <c r="E40" s="105"/>
      <c r="F40" s="105"/>
      <c r="G40" s="105"/>
      <c r="H40" s="105"/>
      <c r="I40" s="105"/>
      <c r="J40" s="105"/>
      <c r="K40" s="105"/>
      <c r="L40" s="105"/>
      <c r="M40" s="105"/>
      <c r="N40" s="105"/>
      <c r="O40" s="105"/>
    </row>
  </sheetData>
  <sheetProtection password="CC8A" sheet="1" objects="1" scenarios="1"/>
  <mergeCells count="24">
    <mergeCell ref="A40:O40"/>
    <mergeCell ref="A38:O38"/>
    <mergeCell ref="B25:O25"/>
    <mergeCell ref="A23:J23"/>
    <mergeCell ref="A24:O24"/>
    <mergeCell ref="A35:O35"/>
    <mergeCell ref="B26:O26"/>
    <mergeCell ref="A33:O33"/>
    <mergeCell ref="B28:O28"/>
    <mergeCell ref="B27:O27"/>
    <mergeCell ref="A31:O31"/>
    <mergeCell ref="B29:O29"/>
    <mergeCell ref="A22:I22"/>
    <mergeCell ref="H10:I10"/>
    <mergeCell ref="E8:I8"/>
    <mergeCell ref="A1:P1"/>
    <mergeCell ref="A2:P2"/>
    <mergeCell ref="A3:P3"/>
    <mergeCell ref="A4:P4"/>
    <mergeCell ref="A5:P5"/>
    <mergeCell ref="K7:O7"/>
    <mergeCell ref="E7:I7"/>
    <mergeCell ref="K8:O8"/>
    <mergeCell ref="N10:O10"/>
  </mergeCells>
  <printOptions horizontalCentered="1"/>
  <pageMargins left="0.7" right="0.7" top="0.5" bottom="0.5" header="0.3" footer="0.3"/>
  <pageSetup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65"/>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7" s="9" customFormat="1" ht="15.75" customHeight="1">
      <c r="A1" s="103" t="s">
        <v>0</v>
      </c>
      <c r="B1" s="103"/>
      <c r="C1" s="103"/>
      <c r="D1" s="103"/>
      <c r="E1" s="103"/>
      <c r="F1" s="47"/>
      <c r="G1" s="47"/>
    </row>
    <row r="2" spans="1:7" s="9" customFormat="1" ht="15.75" customHeight="1">
      <c r="A2" s="103" t="s">
        <v>77</v>
      </c>
      <c r="B2" s="103"/>
      <c r="C2" s="103"/>
      <c r="D2" s="103"/>
      <c r="E2" s="103"/>
      <c r="F2" s="47"/>
      <c r="G2" s="47"/>
    </row>
    <row r="3" spans="1:7" s="9" customFormat="1" ht="15.75" customHeight="1">
      <c r="A3" s="103" t="s">
        <v>78</v>
      </c>
      <c r="B3" s="103"/>
      <c r="C3" s="103"/>
      <c r="D3" s="103"/>
      <c r="E3" s="103"/>
      <c r="F3" s="47"/>
      <c r="G3" s="47"/>
    </row>
    <row r="4" spans="1:7" s="9" customFormat="1" ht="15.75" customHeight="1">
      <c r="A4" s="103" t="s">
        <v>3</v>
      </c>
      <c r="B4" s="103"/>
      <c r="C4" s="103"/>
      <c r="D4" s="103"/>
      <c r="E4" s="103"/>
      <c r="F4" s="47"/>
      <c r="G4" s="47"/>
    </row>
    <row r="5" spans="1:7" s="9" customFormat="1" ht="15.75" customHeight="1">
      <c r="A5" s="103" t="s">
        <v>4</v>
      </c>
      <c r="B5" s="103"/>
      <c r="C5" s="103"/>
      <c r="D5" s="103"/>
      <c r="E5" s="103"/>
      <c r="F5" s="47"/>
      <c r="G5" s="47"/>
    </row>
    <row r="7" spans="1:7">
      <c r="A7" s="8" t="s">
        <v>86</v>
      </c>
    </row>
    <row r="8" spans="1:7" ht="13.5" thickBot="1">
      <c r="C8" s="6" t="s">
        <v>155</v>
      </c>
      <c r="E8" s="61" t="s">
        <v>139</v>
      </c>
      <c r="F8" s="7"/>
    </row>
    <row r="9" spans="1:7">
      <c r="A9" s="2" t="s">
        <v>74</v>
      </c>
      <c r="C9" s="3">
        <v>638</v>
      </c>
      <c r="E9" s="3">
        <v>607</v>
      </c>
    </row>
    <row r="10" spans="1:7">
      <c r="A10" s="2" t="s">
        <v>75</v>
      </c>
      <c r="C10" s="22">
        <v>0.60199999999999998</v>
      </c>
      <c r="E10" s="22">
        <v>0.621</v>
      </c>
    </row>
    <row r="11" spans="1:7">
      <c r="A11" s="2" t="s">
        <v>76</v>
      </c>
      <c r="C11" s="3">
        <v>158</v>
      </c>
      <c r="E11" s="3">
        <v>159</v>
      </c>
    </row>
    <row r="12" spans="1:7">
      <c r="A12" s="2" t="s">
        <v>95</v>
      </c>
      <c r="C12" s="22">
        <v>0.248</v>
      </c>
      <c r="E12" s="22">
        <v>0.26100000000000001</v>
      </c>
    </row>
    <row r="15" spans="1:7">
      <c r="A15" s="8" t="s">
        <v>87</v>
      </c>
    </row>
    <row r="16" spans="1:7" ht="13.5" thickBot="1">
      <c r="C16" s="75" t="str">
        <f>C8</f>
        <v>Q1'20</v>
      </c>
      <c r="E16" s="75" t="str">
        <f>E8</f>
        <v>Q1'19</v>
      </c>
      <c r="F16" s="20"/>
    </row>
    <row r="17" spans="1:6">
      <c r="A17" s="2" t="s">
        <v>74</v>
      </c>
      <c r="C17" s="3">
        <v>249</v>
      </c>
      <c r="E17" s="3">
        <v>235</v>
      </c>
    </row>
    <row r="18" spans="1:6">
      <c r="A18" s="2" t="s">
        <v>75</v>
      </c>
      <c r="C18" s="22">
        <v>0.51700000000000002</v>
      </c>
      <c r="E18" s="22">
        <v>0.54</v>
      </c>
    </row>
    <row r="19" spans="1:6">
      <c r="A19" s="2" t="s">
        <v>76</v>
      </c>
      <c r="C19" s="3">
        <v>34</v>
      </c>
      <c r="E19" s="3">
        <v>33</v>
      </c>
    </row>
    <row r="20" spans="1:6">
      <c r="A20" s="2" t="s">
        <v>95</v>
      </c>
      <c r="C20" s="22">
        <v>0.13500000000000001</v>
      </c>
      <c r="E20" s="22">
        <v>0.14000000000000001</v>
      </c>
    </row>
    <row r="23" spans="1:6">
      <c r="A23" s="8" t="s">
        <v>100</v>
      </c>
    </row>
    <row r="24" spans="1:6" ht="13.5" thickBot="1">
      <c r="C24" s="93" t="str">
        <f>C16</f>
        <v>Q1'20</v>
      </c>
      <c r="E24" s="93" t="str">
        <f>E16</f>
        <v>Q1'19</v>
      </c>
      <c r="F24" s="92"/>
    </row>
    <row r="25" spans="1:6">
      <c r="A25" s="2" t="s">
        <v>74</v>
      </c>
      <c r="C25" s="3">
        <v>470</v>
      </c>
      <c r="E25" s="3">
        <v>442</v>
      </c>
    </row>
    <row r="26" spans="1:6">
      <c r="A26" s="2" t="s">
        <v>75</v>
      </c>
      <c r="C26" s="22">
        <v>0.51800000000000002</v>
      </c>
      <c r="E26" s="22">
        <v>0.51300000000000001</v>
      </c>
    </row>
    <row r="27" spans="1:6">
      <c r="A27" s="2" t="s">
        <v>76</v>
      </c>
      <c r="C27" s="3">
        <v>119</v>
      </c>
      <c r="E27" s="3">
        <v>105</v>
      </c>
    </row>
    <row r="28" spans="1:6">
      <c r="A28" s="2" t="s">
        <v>95</v>
      </c>
      <c r="C28" s="22">
        <v>0.254</v>
      </c>
      <c r="E28" s="22">
        <v>0.23899999999999999</v>
      </c>
    </row>
    <row r="32" spans="1:6" hidden="1"/>
    <row r="33" spans="1:6" hidden="1">
      <c r="A33" s="8" t="s">
        <v>86</v>
      </c>
    </row>
    <row r="34" spans="1:6" ht="13.5" hidden="1" thickBot="1">
      <c r="C34" s="84" t="s">
        <v>139</v>
      </c>
      <c r="E34" s="84" t="s">
        <v>140</v>
      </c>
      <c r="F34" s="83"/>
    </row>
    <row r="35" spans="1:6" hidden="1">
      <c r="A35" s="2" t="s">
        <v>74</v>
      </c>
      <c r="C35" s="3"/>
      <c r="E35" s="3"/>
    </row>
    <row r="36" spans="1:6" hidden="1">
      <c r="A36" s="2" t="s">
        <v>75</v>
      </c>
      <c r="C36" s="22"/>
      <c r="E36" s="22"/>
    </row>
    <row r="37" spans="1:6" hidden="1">
      <c r="A37" s="2" t="s">
        <v>76</v>
      </c>
      <c r="C37" s="3"/>
      <c r="E37" s="3"/>
    </row>
    <row r="38" spans="1:6" hidden="1">
      <c r="A38" s="2" t="s">
        <v>95</v>
      </c>
      <c r="C38" s="22"/>
      <c r="E38" s="22"/>
    </row>
    <row r="39" spans="1:6" hidden="1"/>
    <row r="40" spans="1:6" hidden="1"/>
    <row r="41" spans="1:6" hidden="1">
      <c r="A41" s="8" t="s">
        <v>87</v>
      </c>
    </row>
    <row r="42" spans="1:6" ht="13.5" hidden="1" thickBot="1">
      <c r="C42" s="84" t="str">
        <f>C34</f>
        <v>Q1'19</v>
      </c>
      <c r="E42" s="84" t="str">
        <f>E34</f>
        <v>Q1'18</v>
      </c>
      <c r="F42" s="83"/>
    </row>
    <row r="43" spans="1:6" hidden="1">
      <c r="A43" s="2" t="s">
        <v>74</v>
      </c>
      <c r="C43" s="3"/>
      <c r="E43" s="3"/>
    </row>
    <row r="44" spans="1:6" hidden="1">
      <c r="A44" s="2" t="s">
        <v>75</v>
      </c>
      <c r="C44" s="22"/>
      <c r="E44" s="76"/>
    </row>
    <row r="45" spans="1:6" hidden="1">
      <c r="A45" s="2" t="s">
        <v>76</v>
      </c>
      <c r="C45" s="3"/>
      <c r="E45" s="3"/>
    </row>
    <row r="46" spans="1:6" hidden="1">
      <c r="A46" s="2" t="s">
        <v>95</v>
      </c>
      <c r="C46" s="22"/>
      <c r="E46" s="22"/>
    </row>
    <row r="47" spans="1:6" hidden="1"/>
    <row r="48" spans="1:6" hidden="1"/>
    <row r="49" spans="1:8" hidden="1">
      <c r="A49" s="8" t="s">
        <v>100</v>
      </c>
    </row>
    <row r="50" spans="1:8" ht="13.5" hidden="1" thickBot="1">
      <c r="C50" s="84" t="str">
        <f>C34</f>
        <v>Q1'19</v>
      </c>
      <c r="E50" s="84" t="str">
        <f>E34</f>
        <v>Q1'18</v>
      </c>
      <c r="F50" s="83"/>
    </row>
    <row r="51" spans="1:8" hidden="1">
      <c r="A51" s="2" t="s">
        <v>74</v>
      </c>
      <c r="C51" s="3"/>
      <c r="E51" s="3"/>
    </row>
    <row r="52" spans="1:8" hidden="1">
      <c r="A52" s="2" t="s">
        <v>75</v>
      </c>
      <c r="C52" s="22"/>
      <c r="E52" s="22"/>
    </row>
    <row r="53" spans="1:8" hidden="1">
      <c r="A53" s="2" t="s">
        <v>76</v>
      </c>
      <c r="C53" s="3"/>
      <c r="E53" s="3"/>
    </row>
    <row r="54" spans="1:8" hidden="1">
      <c r="A54" s="2" t="s">
        <v>95</v>
      </c>
      <c r="C54" s="22"/>
      <c r="E54" s="22"/>
    </row>
    <row r="58" spans="1:8" ht="67.5" customHeight="1">
      <c r="A58" s="117" t="s">
        <v>171</v>
      </c>
      <c r="B58" s="117"/>
      <c r="C58" s="117"/>
      <c r="D58" s="117"/>
      <c r="E58" s="117"/>
      <c r="F58" s="48"/>
      <c r="G58" s="48"/>
      <c r="H58" s="48"/>
    </row>
    <row r="60" spans="1:8" ht="41.25" customHeight="1">
      <c r="A60" s="117" t="s">
        <v>79</v>
      </c>
      <c r="B60" s="117"/>
      <c r="C60" s="117"/>
      <c r="D60" s="117"/>
      <c r="E60" s="117"/>
      <c r="F60" s="48"/>
      <c r="G60" s="48"/>
      <c r="H60" s="48"/>
    </row>
    <row r="62" spans="1:8">
      <c r="A62" s="1" t="s">
        <v>80</v>
      </c>
    </row>
    <row r="65" spans="1:8">
      <c r="A65" s="105" t="s">
        <v>81</v>
      </c>
      <c r="B65" s="105"/>
      <c r="C65" s="105"/>
      <c r="D65" s="105"/>
      <c r="E65" s="105"/>
      <c r="F65" s="57"/>
      <c r="G65" s="57"/>
      <c r="H65" s="57"/>
    </row>
  </sheetData>
  <sheetProtection password="CC8A" sheet="1" objects="1" scenarios="1"/>
  <mergeCells count="8">
    <mergeCell ref="A65:E65"/>
    <mergeCell ref="A60:E60"/>
    <mergeCell ref="A1:E1"/>
    <mergeCell ref="A2:E2"/>
    <mergeCell ref="A3:E3"/>
    <mergeCell ref="A4:E4"/>
    <mergeCell ref="A5:E5"/>
    <mergeCell ref="A58:E58"/>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5"/>
  <sheetViews>
    <sheetView zoomScale="80" zoomScaleNormal="80" workbookViewId="0">
      <selection sqref="A1:I1"/>
    </sheetView>
  </sheetViews>
  <sheetFormatPr defaultRowHeight="14.25"/>
  <cols>
    <col min="1" max="1" width="48.42578125" style="38" customWidth="1"/>
    <col min="2" max="3" width="11.140625" style="38" customWidth="1"/>
    <col min="4" max="4" width="15.42578125" style="38" customWidth="1"/>
    <col min="5" max="5" width="3.7109375" style="38" customWidth="1"/>
    <col min="6" max="7" width="16.42578125" style="38" customWidth="1"/>
    <col min="8" max="8" width="3.7109375" style="38" customWidth="1"/>
    <col min="9" max="9" width="16.5703125" style="38" customWidth="1"/>
    <col min="10" max="16384" width="9.140625" style="38"/>
  </cols>
  <sheetData>
    <row r="1" spans="1:12" ht="15.75" customHeight="1">
      <c r="A1" s="103" t="s">
        <v>0</v>
      </c>
      <c r="B1" s="103"/>
      <c r="C1" s="103"/>
      <c r="D1" s="103"/>
      <c r="E1" s="103"/>
      <c r="F1" s="103"/>
      <c r="G1" s="103"/>
      <c r="H1" s="103"/>
      <c r="I1" s="103"/>
      <c r="L1" s="46"/>
    </row>
    <row r="2" spans="1:12" ht="15.75" customHeight="1">
      <c r="A2" s="103" t="s">
        <v>120</v>
      </c>
      <c r="B2" s="103"/>
      <c r="C2" s="103"/>
      <c r="D2" s="103"/>
      <c r="E2" s="103"/>
      <c r="F2" s="103"/>
      <c r="G2" s="103"/>
      <c r="H2" s="103"/>
      <c r="I2" s="103"/>
      <c r="L2" s="46"/>
    </row>
    <row r="3" spans="1:12" ht="15.75" customHeight="1">
      <c r="A3" s="103" t="s">
        <v>99</v>
      </c>
      <c r="B3" s="103"/>
      <c r="C3" s="103"/>
      <c r="D3" s="103"/>
      <c r="E3" s="103"/>
      <c r="F3" s="103"/>
      <c r="G3" s="103"/>
      <c r="H3" s="103"/>
      <c r="I3" s="103"/>
      <c r="L3" s="46"/>
    </row>
    <row r="4" spans="1:12" ht="15.75" customHeight="1">
      <c r="A4" s="103" t="s">
        <v>90</v>
      </c>
      <c r="B4" s="103"/>
      <c r="C4" s="103"/>
      <c r="D4" s="103"/>
      <c r="E4" s="103"/>
      <c r="F4" s="103"/>
      <c r="G4" s="103"/>
      <c r="H4" s="103"/>
      <c r="I4" s="103"/>
    </row>
    <row r="5" spans="1:12" ht="15.75" customHeight="1">
      <c r="A5" s="103" t="s">
        <v>3</v>
      </c>
      <c r="B5" s="103"/>
      <c r="C5" s="103"/>
      <c r="D5" s="103"/>
      <c r="E5" s="103"/>
      <c r="F5" s="103"/>
      <c r="G5" s="103"/>
      <c r="H5" s="103"/>
      <c r="I5" s="103"/>
    </row>
    <row r="6" spans="1:12" ht="15.75" customHeight="1">
      <c r="A6" s="103" t="s">
        <v>4</v>
      </c>
      <c r="B6" s="103"/>
      <c r="C6" s="103"/>
      <c r="D6" s="103"/>
      <c r="E6" s="103"/>
      <c r="F6" s="103"/>
      <c r="G6" s="103"/>
      <c r="H6" s="103"/>
      <c r="I6" s="103"/>
    </row>
    <row r="7" spans="1:12" ht="15.75" customHeight="1"/>
    <row r="8" spans="1:12" s="1" customFormat="1" ht="12.75">
      <c r="B8" s="123" t="s">
        <v>91</v>
      </c>
      <c r="C8" s="123"/>
      <c r="D8" s="123"/>
      <c r="E8" s="123"/>
      <c r="F8" s="123"/>
      <c r="G8" s="123"/>
      <c r="H8" s="123"/>
      <c r="I8" s="123"/>
    </row>
    <row r="9" spans="1:12" s="1" customFormat="1" ht="12.75"/>
    <row r="10" spans="1:12" s="1" customFormat="1" ht="32.25" customHeight="1" thickBot="1">
      <c r="B10" s="120" t="s">
        <v>92</v>
      </c>
      <c r="C10" s="120"/>
      <c r="D10" s="120"/>
      <c r="E10" s="8"/>
      <c r="F10" s="42"/>
      <c r="G10" s="42"/>
      <c r="H10" s="43"/>
      <c r="I10" s="67"/>
    </row>
    <row r="11" spans="1:12" s="1" customFormat="1" ht="12.75">
      <c r="D11" s="79" t="s">
        <v>91</v>
      </c>
      <c r="F11" s="40"/>
      <c r="G11" s="40"/>
      <c r="H11" s="40"/>
      <c r="I11" s="40"/>
    </row>
    <row r="12" spans="1:12" s="1" customFormat="1" ht="13.5" thickBot="1">
      <c r="A12" s="39" t="s">
        <v>101</v>
      </c>
      <c r="B12" s="80" t="s">
        <v>155</v>
      </c>
      <c r="C12" s="80" t="s">
        <v>139</v>
      </c>
      <c r="D12" s="80" t="s">
        <v>93</v>
      </c>
      <c r="F12" s="67"/>
      <c r="G12" s="67"/>
      <c r="H12" s="40"/>
      <c r="I12" s="67"/>
    </row>
    <row r="13" spans="1:12" s="1" customFormat="1" ht="12.75">
      <c r="F13" s="40"/>
      <c r="G13" s="40"/>
      <c r="H13" s="40"/>
      <c r="I13" s="40"/>
    </row>
    <row r="14" spans="1:12" s="1" customFormat="1" ht="12.75">
      <c r="A14" s="1" t="s">
        <v>86</v>
      </c>
      <c r="B14" s="3">
        <v>638</v>
      </c>
      <c r="C14" s="3">
        <v>607</v>
      </c>
      <c r="D14" s="23">
        <v>0.05</v>
      </c>
      <c r="F14" s="67"/>
      <c r="G14" s="67"/>
      <c r="H14" s="40"/>
      <c r="I14" s="44"/>
    </row>
    <row r="15" spans="1:12" s="1" customFormat="1" ht="12.75">
      <c r="D15" s="78"/>
      <c r="F15" s="40"/>
      <c r="G15" s="40"/>
      <c r="H15" s="40"/>
      <c r="I15" s="40"/>
    </row>
    <row r="16" spans="1:12" s="1" customFormat="1" ht="12.75">
      <c r="A16" s="1" t="s">
        <v>87</v>
      </c>
      <c r="B16" s="4">
        <v>249</v>
      </c>
      <c r="C16" s="4">
        <v>235</v>
      </c>
      <c r="D16" s="23">
        <v>0.06</v>
      </c>
      <c r="F16" s="45"/>
      <c r="G16" s="45"/>
      <c r="H16" s="40"/>
      <c r="I16" s="45"/>
    </row>
    <row r="17" spans="1:9" s="1" customFormat="1" ht="12.75">
      <c r="D17" s="78"/>
      <c r="F17" s="40"/>
      <c r="G17" s="40"/>
      <c r="H17" s="40"/>
      <c r="I17" s="40"/>
    </row>
    <row r="18" spans="1:9" s="1" customFormat="1" ht="12.75">
      <c r="A18" s="1" t="s">
        <v>100</v>
      </c>
      <c r="B18" s="4">
        <v>470</v>
      </c>
      <c r="C18" s="4">
        <v>442</v>
      </c>
      <c r="D18" s="23">
        <v>0.06</v>
      </c>
      <c r="F18" s="45"/>
      <c r="G18" s="45"/>
      <c r="H18" s="40"/>
      <c r="I18" s="45"/>
    </row>
    <row r="19" spans="1:9" s="1" customFormat="1" ht="12.75">
      <c r="D19" s="77"/>
      <c r="F19" s="40"/>
      <c r="G19" s="40"/>
      <c r="H19" s="40"/>
      <c r="I19" s="40"/>
    </row>
    <row r="20" spans="1:9" s="1" customFormat="1" ht="13.5" thickBot="1">
      <c r="A20" s="1" t="s">
        <v>94</v>
      </c>
      <c r="B20" s="11">
        <f>SUM(B14:B19)</f>
        <v>1357</v>
      </c>
      <c r="C20" s="11">
        <f>SUM(C14:C19)</f>
        <v>1284</v>
      </c>
      <c r="D20" s="72">
        <v>0.06</v>
      </c>
      <c r="F20" s="44"/>
      <c r="G20" s="44"/>
      <c r="H20" s="40"/>
      <c r="I20" s="44"/>
    </row>
    <row r="21" spans="1:9" s="1" customFormat="1" ht="13.5" thickTop="1">
      <c r="F21" s="40"/>
      <c r="G21" s="40"/>
      <c r="H21" s="40"/>
      <c r="I21" s="40"/>
    </row>
    <row r="22" spans="1:9" s="1" customFormat="1" ht="12.75">
      <c r="F22" s="40"/>
      <c r="G22" s="40"/>
      <c r="H22" s="40"/>
      <c r="I22" s="40"/>
    </row>
    <row r="23" spans="1:9" s="1" customFormat="1" ht="12.75">
      <c r="F23" s="40"/>
      <c r="G23" s="40"/>
      <c r="H23" s="40"/>
      <c r="I23" s="40"/>
    </row>
    <row r="24" spans="1:9" s="1" customFormat="1" ht="43.5" customHeight="1" thickBot="1">
      <c r="B24" s="128" t="s">
        <v>117</v>
      </c>
      <c r="C24" s="128"/>
      <c r="D24" s="128"/>
      <c r="E24" s="8"/>
      <c r="F24" s="126" t="s">
        <v>123</v>
      </c>
      <c r="G24" s="126"/>
      <c r="H24" s="8"/>
      <c r="I24" s="68"/>
    </row>
    <row r="25" spans="1:9" s="1" customFormat="1" ht="16.5" customHeight="1">
      <c r="D25" s="79" t="s">
        <v>91</v>
      </c>
      <c r="F25" s="79" t="s">
        <v>91</v>
      </c>
      <c r="G25" s="125" t="s">
        <v>121</v>
      </c>
      <c r="I25" s="127" t="s">
        <v>130</v>
      </c>
    </row>
    <row r="26" spans="1:9" s="1" customFormat="1" ht="35.25" customHeight="1" thickBot="1">
      <c r="A26" s="39" t="s">
        <v>97</v>
      </c>
      <c r="B26" s="68" t="str">
        <f>B12</f>
        <v>Q1'20</v>
      </c>
      <c r="C26" s="68" t="str">
        <f>C12</f>
        <v>Q1'19</v>
      </c>
      <c r="D26" s="68" t="s">
        <v>93</v>
      </c>
      <c r="E26" s="69"/>
      <c r="F26" s="68" t="s">
        <v>93</v>
      </c>
      <c r="G26" s="126"/>
      <c r="I26" s="128"/>
    </row>
    <row r="27" spans="1:9" s="1" customFormat="1" ht="12.75"/>
    <row r="28" spans="1:9" s="1" customFormat="1" ht="12.75">
      <c r="A28" s="1" t="s">
        <v>86</v>
      </c>
      <c r="B28" s="3">
        <v>590</v>
      </c>
      <c r="C28" s="3">
        <v>607</v>
      </c>
      <c r="D28" s="102">
        <v>-0.03</v>
      </c>
      <c r="E28" s="77"/>
      <c r="F28" s="102">
        <v>-0.02</v>
      </c>
      <c r="G28" s="91" t="s">
        <v>161</v>
      </c>
      <c r="I28" s="3">
        <v>-2</v>
      </c>
    </row>
    <row r="29" spans="1:9" s="1" customFormat="1" ht="12.75">
      <c r="D29" s="78"/>
      <c r="E29" s="77"/>
      <c r="F29" s="73"/>
      <c r="G29" s="81"/>
    </row>
    <row r="30" spans="1:9" s="1" customFormat="1" ht="12.75">
      <c r="A30" s="1" t="s">
        <v>109</v>
      </c>
      <c r="B30" s="4">
        <v>249</v>
      </c>
      <c r="C30" s="4">
        <v>235</v>
      </c>
      <c r="D30" s="23">
        <v>0.06</v>
      </c>
      <c r="E30" s="77"/>
      <c r="F30" s="73">
        <v>7.0000000000000007E-2</v>
      </c>
      <c r="G30" s="91" t="s">
        <v>161</v>
      </c>
      <c r="I30" s="4">
        <v>-1</v>
      </c>
    </row>
    <row r="31" spans="1:9" s="1" customFormat="1" ht="12.75">
      <c r="D31" s="78"/>
      <c r="E31" s="77"/>
      <c r="F31" s="73"/>
      <c r="G31" s="81"/>
    </row>
    <row r="32" spans="1:9" s="1" customFormat="1" ht="12.75">
      <c r="A32" s="1" t="s">
        <v>110</v>
      </c>
      <c r="B32" s="17">
        <v>470</v>
      </c>
      <c r="C32" s="17">
        <v>442</v>
      </c>
      <c r="D32" s="23">
        <v>0.06</v>
      </c>
      <c r="E32" s="77"/>
      <c r="F32" s="73">
        <v>7.0000000000000007E-2</v>
      </c>
      <c r="G32" s="91" t="s">
        <v>161</v>
      </c>
      <c r="I32" s="4">
        <v>-2</v>
      </c>
    </row>
    <row r="33" spans="1:9" s="1" customFormat="1" ht="12.75">
      <c r="D33" s="77"/>
      <c r="E33" s="77"/>
      <c r="F33" s="73"/>
      <c r="G33" s="81"/>
    </row>
    <row r="34" spans="1:9" s="1" customFormat="1" ht="13.5" thickBot="1">
      <c r="A34" s="1" t="s">
        <v>111</v>
      </c>
      <c r="B34" s="11">
        <f>SUM(B28:B33)</f>
        <v>1309</v>
      </c>
      <c r="C34" s="11">
        <f>SUM(C28:C33)</f>
        <v>1284</v>
      </c>
      <c r="D34" s="72">
        <v>0.02</v>
      </c>
      <c r="E34" s="77"/>
      <c r="F34" s="74">
        <v>0.02</v>
      </c>
      <c r="G34" s="96" t="s">
        <v>112</v>
      </c>
      <c r="I34" s="11">
        <f>SUM(I28:I33)</f>
        <v>-5</v>
      </c>
    </row>
    <row r="35" spans="1:9" s="1" customFormat="1" ht="13.5" thickTop="1">
      <c r="G35" s="71"/>
    </row>
    <row r="36" spans="1:9" s="1" customFormat="1" ht="12.75"/>
    <row r="37" spans="1:9" s="1" customFormat="1" ht="12.75"/>
    <row r="38" spans="1:9" s="1" customFormat="1" ht="36" customHeight="1">
      <c r="A38" s="124" t="s">
        <v>122</v>
      </c>
      <c r="B38" s="117"/>
      <c r="C38" s="117"/>
      <c r="D38" s="117"/>
      <c r="E38" s="117"/>
      <c r="F38" s="117"/>
      <c r="G38" s="117"/>
      <c r="H38" s="117"/>
      <c r="I38" s="117"/>
    </row>
    <row r="39" spans="1:9" s="1" customFormat="1" ht="14.25" customHeight="1"/>
    <row r="40" spans="1:9" s="1" customFormat="1" ht="35.25" customHeight="1">
      <c r="A40" s="124" t="s">
        <v>125</v>
      </c>
      <c r="B40" s="117"/>
      <c r="C40" s="117"/>
      <c r="D40" s="117"/>
      <c r="E40" s="117"/>
      <c r="F40" s="117"/>
      <c r="G40" s="117"/>
      <c r="H40" s="117"/>
      <c r="I40" s="117"/>
    </row>
    <row r="41" spans="1:9" s="1" customFormat="1" ht="13.5" customHeight="1"/>
    <row r="42" spans="1:9" s="1" customFormat="1" ht="12.75" customHeight="1">
      <c r="A42" s="124" t="s">
        <v>124</v>
      </c>
      <c r="B42" s="117"/>
      <c r="C42" s="117"/>
      <c r="D42" s="117"/>
      <c r="E42" s="117"/>
      <c r="F42" s="117"/>
      <c r="G42" s="117"/>
      <c r="H42" s="117"/>
      <c r="I42" s="117"/>
    </row>
    <row r="43" spans="1:9" s="1" customFormat="1" ht="13.5" customHeight="1">
      <c r="A43" s="65"/>
      <c r="B43" s="66"/>
      <c r="C43" s="66"/>
      <c r="D43" s="66"/>
      <c r="E43" s="66"/>
      <c r="F43" s="66"/>
      <c r="G43" s="66"/>
      <c r="H43" s="66"/>
      <c r="I43" s="66"/>
    </row>
    <row r="44" spans="1:9" s="1" customFormat="1" ht="28.5" customHeight="1">
      <c r="A44" s="124" t="s">
        <v>113</v>
      </c>
      <c r="B44" s="117"/>
      <c r="C44" s="117"/>
      <c r="D44" s="117"/>
      <c r="E44" s="117"/>
      <c r="F44" s="117"/>
      <c r="G44" s="117"/>
      <c r="H44" s="117"/>
      <c r="I44" s="117"/>
    </row>
    <row r="45" spans="1:9" s="1" customFormat="1" ht="12.75"/>
    <row r="46" spans="1:9" s="1" customFormat="1" ht="12.75"/>
    <row r="47" spans="1:9" s="1" customFormat="1" ht="12.75">
      <c r="A47" s="105"/>
      <c r="B47" s="105"/>
      <c r="C47" s="105"/>
      <c r="D47" s="105"/>
      <c r="E47" s="105"/>
      <c r="F47" s="105"/>
      <c r="G47" s="105"/>
      <c r="H47" s="105"/>
      <c r="I47" s="105"/>
    </row>
    <row r="48" spans="1:9" s="1" customFormat="1" ht="12.75"/>
    <row r="49" spans="1:9" s="1" customFormat="1" ht="12.75"/>
    <row r="50" spans="1:9" s="1" customFormat="1" ht="12.75">
      <c r="A50" s="121" t="s">
        <v>73</v>
      </c>
      <c r="B50" s="122"/>
      <c r="C50" s="122"/>
      <c r="D50" s="122"/>
      <c r="E50" s="122"/>
      <c r="F50" s="122"/>
      <c r="G50" s="122"/>
      <c r="H50" s="122"/>
      <c r="I50" s="122"/>
    </row>
    <row r="51" spans="1:9" s="1" customFormat="1" ht="12.75"/>
    <row r="52" spans="1:9" s="1" customFormat="1" ht="12.75"/>
    <row r="53" spans="1:9" s="1" customFormat="1" ht="12.75"/>
    <row r="54" spans="1:9" s="1" customFormat="1" ht="12.75"/>
    <row r="55" spans="1:9" s="1" customFormat="1" ht="12.75"/>
  </sheetData>
  <sheetProtection password="CC8A" sheet="1" objects="1" scenarios="1"/>
  <mergeCells count="18">
    <mergeCell ref="A50:I50"/>
    <mergeCell ref="B8:I8"/>
    <mergeCell ref="A38:I38"/>
    <mergeCell ref="A44:I44"/>
    <mergeCell ref="A47:I47"/>
    <mergeCell ref="G25:G26"/>
    <mergeCell ref="I25:I26"/>
    <mergeCell ref="A40:I40"/>
    <mergeCell ref="A42:I42"/>
    <mergeCell ref="B24:D24"/>
    <mergeCell ref="F24:G24"/>
    <mergeCell ref="A1:I1"/>
    <mergeCell ref="A2:I2"/>
    <mergeCell ref="A3:I3"/>
    <mergeCell ref="A4:I4"/>
    <mergeCell ref="B10:D10"/>
    <mergeCell ref="A5:I5"/>
    <mergeCell ref="A6:I6"/>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6"/>
  <sheetViews>
    <sheetView zoomScale="80" zoomScaleNormal="80" workbookViewId="0">
      <selection activeCell="D35" sqref="D35:G35"/>
    </sheetView>
  </sheetViews>
  <sheetFormatPr defaultRowHeight="14.25"/>
  <cols>
    <col min="1" max="1" width="48.42578125" style="38" customWidth="1"/>
    <col min="2" max="3" width="11.140625" style="38" customWidth="1"/>
    <col min="4" max="4" width="15.42578125" style="38" customWidth="1"/>
    <col min="5" max="5" width="3.7109375" style="38" customWidth="1"/>
    <col min="6" max="7" width="16.42578125" style="38" customWidth="1"/>
    <col min="8" max="8" width="3.7109375" style="38" customWidth="1"/>
    <col min="9" max="9" width="16.5703125" style="38" customWidth="1"/>
    <col min="10" max="16384" width="9.140625" style="38"/>
  </cols>
  <sheetData>
    <row r="1" spans="1:9" ht="15.75" customHeight="1">
      <c r="A1" s="103" t="s">
        <v>0</v>
      </c>
      <c r="B1" s="103"/>
      <c r="C1" s="103"/>
      <c r="D1" s="103"/>
      <c r="E1" s="103"/>
      <c r="F1" s="103"/>
      <c r="G1" s="103"/>
      <c r="H1" s="103"/>
      <c r="I1" s="103"/>
    </row>
    <row r="2" spans="1:9" ht="15.75" customHeight="1">
      <c r="A2" s="103" t="s">
        <v>120</v>
      </c>
      <c r="B2" s="103"/>
      <c r="C2" s="103"/>
      <c r="D2" s="103"/>
      <c r="E2" s="103"/>
      <c r="F2" s="103"/>
      <c r="G2" s="103"/>
      <c r="H2" s="103"/>
      <c r="I2" s="103"/>
    </row>
    <row r="3" spans="1:9" ht="15.75" customHeight="1">
      <c r="A3" s="103" t="s">
        <v>99</v>
      </c>
      <c r="B3" s="103"/>
      <c r="C3" s="103"/>
      <c r="D3" s="103"/>
      <c r="E3" s="103"/>
      <c r="F3" s="103"/>
      <c r="G3" s="103"/>
      <c r="H3" s="103"/>
      <c r="I3" s="103"/>
    </row>
    <row r="4" spans="1:9" ht="15.75" customHeight="1">
      <c r="A4" s="103" t="s">
        <v>90</v>
      </c>
      <c r="B4" s="103"/>
      <c r="C4" s="103"/>
      <c r="D4" s="103"/>
      <c r="E4" s="103"/>
      <c r="F4" s="103"/>
      <c r="G4" s="103"/>
      <c r="H4" s="103"/>
      <c r="I4" s="103"/>
    </row>
    <row r="5" spans="1:9" ht="15.75" customHeight="1">
      <c r="A5" s="103" t="s">
        <v>3</v>
      </c>
      <c r="B5" s="103"/>
      <c r="C5" s="103"/>
      <c r="D5" s="103"/>
      <c r="E5" s="103"/>
      <c r="F5" s="103"/>
      <c r="G5" s="103"/>
      <c r="H5" s="103"/>
      <c r="I5" s="103"/>
    </row>
    <row r="6" spans="1:9" ht="15.75" customHeight="1">
      <c r="A6" s="103" t="s">
        <v>4</v>
      </c>
      <c r="B6" s="103"/>
      <c r="C6" s="103"/>
      <c r="D6" s="103"/>
      <c r="E6" s="103"/>
      <c r="F6" s="103"/>
      <c r="G6" s="103"/>
      <c r="H6" s="103"/>
      <c r="I6" s="103"/>
    </row>
    <row r="7" spans="1:9" ht="15.75" customHeight="1"/>
    <row r="8" spans="1:9" s="1" customFormat="1" ht="12.75">
      <c r="B8" s="123" t="s">
        <v>91</v>
      </c>
      <c r="C8" s="123"/>
      <c r="D8" s="123"/>
      <c r="E8" s="123"/>
      <c r="F8" s="123"/>
      <c r="G8" s="123"/>
      <c r="H8" s="123"/>
      <c r="I8" s="123"/>
    </row>
    <row r="9" spans="1:9" s="1" customFormat="1" ht="12.75"/>
    <row r="10" spans="1:9" s="1" customFormat="1" ht="32.25" customHeight="1" thickBot="1">
      <c r="B10" s="120" t="s">
        <v>92</v>
      </c>
      <c r="C10" s="120"/>
      <c r="D10" s="120"/>
      <c r="E10" s="8"/>
      <c r="F10" s="42"/>
      <c r="G10" s="42"/>
      <c r="H10" s="43"/>
      <c r="I10" s="67"/>
    </row>
    <row r="11" spans="1:9" s="1" customFormat="1" ht="12.75">
      <c r="D11" s="87" t="s">
        <v>91</v>
      </c>
      <c r="F11" s="40"/>
      <c r="G11" s="40"/>
      <c r="H11" s="40"/>
      <c r="I11" s="40"/>
    </row>
    <row r="12" spans="1:9" s="1" customFormat="1" ht="13.5" thickBot="1">
      <c r="A12" s="39" t="s">
        <v>101</v>
      </c>
      <c r="B12" s="89" t="s">
        <v>133</v>
      </c>
      <c r="C12" s="89" t="s">
        <v>134</v>
      </c>
      <c r="D12" s="89" t="s">
        <v>93</v>
      </c>
      <c r="F12" s="67"/>
      <c r="G12" s="67"/>
      <c r="H12" s="40"/>
      <c r="I12" s="67"/>
    </row>
    <row r="13" spans="1:9" s="1" customFormat="1" ht="12.75">
      <c r="F13" s="40"/>
      <c r="G13" s="40"/>
      <c r="H13" s="40"/>
      <c r="I13" s="40"/>
    </row>
    <row r="14" spans="1:9" s="1" customFormat="1" ht="12.75">
      <c r="A14" s="1" t="s">
        <v>86</v>
      </c>
      <c r="B14" s="3"/>
      <c r="C14" s="3"/>
      <c r="D14" s="23"/>
      <c r="F14" s="67"/>
      <c r="G14" s="67"/>
      <c r="H14" s="40"/>
      <c r="I14" s="44"/>
    </row>
    <row r="15" spans="1:9" s="1" customFormat="1" ht="12.75">
      <c r="D15" s="86"/>
      <c r="F15" s="40"/>
      <c r="G15" s="40"/>
      <c r="H15" s="40"/>
      <c r="I15" s="40"/>
    </row>
    <row r="16" spans="1:9" s="1" customFormat="1" ht="12.75">
      <c r="A16" s="1" t="s">
        <v>87</v>
      </c>
      <c r="B16" s="4"/>
      <c r="C16" s="4"/>
      <c r="D16" s="23"/>
      <c r="F16" s="45"/>
      <c r="G16" s="45"/>
      <c r="H16" s="40"/>
      <c r="I16" s="45"/>
    </row>
    <row r="17" spans="1:9" s="1" customFormat="1" ht="12.75">
      <c r="D17" s="86"/>
      <c r="F17" s="40"/>
      <c r="G17" s="40"/>
      <c r="H17" s="40"/>
      <c r="I17" s="40"/>
    </row>
    <row r="18" spans="1:9" s="1" customFormat="1" ht="12.75">
      <c r="A18" s="1" t="s">
        <v>100</v>
      </c>
      <c r="B18" s="4"/>
      <c r="C18" s="4"/>
      <c r="D18" s="23"/>
      <c r="F18" s="45"/>
      <c r="G18" s="45"/>
      <c r="H18" s="40"/>
      <c r="I18" s="45"/>
    </row>
    <row r="19" spans="1:9" s="1" customFormat="1" ht="12.75">
      <c r="D19" s="85"/>
      <c r="F19" s="40"/>
      <c r="G19" s="40"/>
      <c r="H19" s="40"/>
      <c r="I19" s="40"/>
    </row>
    <row r="20" spans="1:9" s="1" customFormat="1" ht="13.5" thickBot="1">
      <c r="A20" s="1" t="s">
        <v>94</v>
      </c>
      <c r="B20" s="11">
        <f>SUM(B14:B19)</f>
        <v>0</v>
      </c>
      <c r="C20" s="11">
        <f>SUM(C14:C19)</f>
        <v>0</v>
      </c>
      <c r="D20" s="72"/>
      <c r="F20" s="44"/>
      <c r="G20" s="44"/>
      <c r="H20" s="40"/>
      <c r="I20" s="44"/>
    </row>
    <row r="21" spans="1:9" s="1" customFormat="1" ht="13.5" thickTop="1">
      <c r="F21" s="40"/>
      <c r="G21" s="40"/>
      <c r="H21" s="40"/>
      <c r="I21" s="40"/>
    </row>
    <row r="22" spans="1:9" s="1" customFormat="1" ht="12.75">
      <c r="F22" s="40"/>
      <c r="G22" s="40"/>
      <c r="H22" s="40"/>
      <c r="I22" s="40"/>
    </row>
    <row r="23" spans="1:9" s="1" customFormat="1" ht="12.75">
      <c r="F23" s="40"/>
      <c r="G23" s="40"/>
      <c r="H23" s="40"/>
      <c r="I23" s="40"/>
    </row>
    <row r="24" spans="1:9" s="1" customFormat="1" ht="12.75"/>
    <row r="25" spans="1:9" s="1" customFormat="1" ht="43.5" customHeight="1" thickBot="1">
      <c r="B25" s="128" t="s">
        <v>117</v>
      </c>
      <c r="C25" s="128"/>
      <c r="D25" s="128"/>
      <c r="E25" s="8"/>
      <c r="F25" s="126" t="s">
        <v>123</v>
      </c>
      <c r="G25" s="126"/>
      <c r="H25" s="8"/>
      <c r="I25" s="68"/>
    </row>
    <row r="26" spans="1:9" s="1" customFormat="1" ht="16.5" customHeight="1">
      <c r="D26" s="87" t="s">
        <v>91</v>
      </c>
      <c r="F26" s="87" t="s">
        <v>91</v>
      </c>
      <c r="G26" s="125" t="s">
        <v>121</v>
      </c>
      <c r="I26" s="127" t="s">
        <v>136</v>
      </c>
    </row>
    <row r="27" spans="1:9" s="1" customFormat="1" ht="35.25" customHeight="1" thickBot="1">
      <c r="A27" s="39" t="s">
        <v>97</v>
      </c>
      <c r="B27" s="68" t="str">
        <f>B12</f>
        <v>FY18</v>
      </c>
      <c r="C27" s="68" t="str">
        <f>C12</f>
        <v>FY17</v>
      </c>
      <c r="D27" s="68" t="s">
        <v>93</v>
      </c>
      <c r="E27" s="69"/>
      <c r="F27" s="68" t="s">
        <v>93</v>
      </c>
      <c r="G27" s="126"/>
      <c r="I27" s="128"/>
    </row>
    <row r="28" spans="1:9" s="1" customFormat="1" ht="12.75"/>
    <row r="29" spans="1:9" s="1" customFormat="1" ht="12.75">
      <c r="A29" s="1" t="s">
        <v>86</v>
      </c>
      <c r="B29" s="3"/>
      <c r="C29" s="3"/>
      <c r="D29" s="23"/>
      <c r="E29" s="85"/>
      <c r="F29" s="73"/>
      <c r="G29" s="81"/>
      <c r="I29" s="3"/>
    </row>
    <row r="30" spans="1:9" s="1" customFormat="1" ht="12.75">
      <c r="D30" s="86"/>
      <c r="E30" s="85"/>
      <c r="F30" s="73"/>
      <c r="G30" s="81"/>
    </row>
    <row r="31" spans="1:9" s="1" customFormat="1" ht="12.75">
      <c r="A31" s="1" t="s">
        <v>109</v>
      </c>
      <c r="B31" s="4"/>
      <c r="C31" s="4"/>
      <c r="D31" s="23"/>
      <c r="E31" s="85"/>
      <c r="F31" s="73"/>
      <c r="G31" s="81"/>
      <c r="I31" s="4"/>
    </row>
    <row r="32" spans="1:9" s="1" customFormat="1" ht="12.75">
      <c r="D32" s="86"/>
      <c r="E32" s="85"/>
      <c r="F32" s="73"/>
      <c r="G32" s="81"/>
    </row>
    <row r="33" spans="1:9" s="1" customFormat="1" ht="12.75">
      <c r="A33" s="1" t="s">
        <v>110</v>
      </c>
      <c r="B33" s="17"/>
      <c r="C33" s="17"/>
      <c r="D33" s="23"/>
      <c r="E33" s="85"/>
      <c r="F33" s="73"/>
      <c r="G33" s="81"/>
      <c r="I33" s="4"/>
    </row>
    <row r="34" spans="1:9" s="1" customFormat="1" ht="12.75">
      <c r="D34" s="85"/>
      <c r="E34" s="85"/>
      <c r="F34" s="73"/>
      <c r="G34" s="81"/>
    </row>
    <row r="35" spans="1:9" s="1" customFormat="1" ht="13.5" thickBot="1">
      <c r="A35" s="1" t="s">
        <v>111</v>
      </c>
      <c r="B35" s="11">
        <f>SUM(B29:B34)</f>
        <v>0</v>
      </c>
      <c r="C35" s="11">
        <f>SUM(C29:C34)</f>
        <v>0</v>
      </c>
      <c r="D35" s="72"/>
      <c r="E35" s="85"/>
      <c r="F35" s="74"/>
      <c r="G35" s="82"/>
      <c r="I35" s="11">
        <f>SUM(I29:I34)</f>
        <v>0</v>
      </c>
    </row>
    <row r="36" spans="1:9" s="1" customFormat="1" ht="13.5" thickTop="1">
      <c r="G36" s="71"/>
    </row>
    <row r="37" spans="1:9" s="1" customFormat="1" ht="12.75"/>
    <row r="38" spans="1:9" s="1" customFormat="1" ht="12.75"/>
    <row r="39" spans="1:9" s="1" customFormat="1" ht="35.25" customHeight="1">
      <c r="A39" s="124" t="s">
        <v>122</v>
      </c>
      <c r="B39" s="117"/>
      <c r="C39" s="117"/>
      <c r="D39" s="117"/>
      <c r="E39" s="117"/>
      <c r="F39" s="117"/>
      <c r="G39" s="117"/>
      <c r="H39" s="117"/>
      <c r="I39" s="117"/>
    </row>
    <row r="40" spans="1:9" s="1" customFormat="1" ht="13.5" customHeight="1"/>
    <row r="41" spans="1:9" s="1" customFormat="1" ht="36" customHeight="1">
      <c r="A41" s="124" t="s">
        <v>125</v>
      </c>
      <c r="B41" s="117"/>
      <c r="C41" s="117"/>
      <c r="D41" s="117"/>
      <c r="E41" s="117"/>
      <c r="F41" s="117"/>
      <c r="G41" s="117"/>
      <c r="H41" s="117"/>
      <c r="I41" s="117"/>
    </row>
    <row r="42" spans="1:9" s="1" customFormat="1" ht="13.5" customHeight="1"/>
    <row r="43" spans="1:9" s="1" customFormat="1" ht="12.75" customHeight="1">
      <c r="A43" s="124" t="s">
        <v>137</v>
      </c>
      <c r="B43" s="117"/>
      <c r="C43" s="117"/>
      <c r="D43" s="117"/>
      <c r="E43" s="117"/>
      <c r="F43" s="117"/>
      <c r="G43" s="117"/>
      <c r="H43" s="117"/>
      <c r="I43" s="117"/>
    </row>
    <row r="44" spans="1:9" s="1" customFormat="1" ht="12.75">
      <c r="A44" s="65"/>
      <c r="B44" s="88"/>
      <c r="C44" s="88"/>
      <c r="D44" s="88"/>
      <c r="E44" s="88"/>
      <c r="F44" s="88"/>
      <c r="G44" s="88"/>
      <c r="H44" s="88"/>
      <c r="I44" s="88"/>
    </row>
    <row r="45" spans="1:9" s="1" customFormat="1" ht="28.5" customHeight="1">
      <c r="A45" s="124" t="s">
        <v>113</v>
      </c>
      <c r="B45" s="117"/>
      <c r="C45" s="117"/>
      <c r="D45" s="117"/>
      <c r="E45" s="117"/>
      <c r="F45" s="117"/>
      <c r="G45" s="117"/>
      <c r="H45" s="117"/>
      <c r="I45" s="117"/>
    </row>
    <row r="46" spans="1:9" s="1" customFormat="1" ht="12.75"/>
    <row r="47" spans="1:9" s="1" customFormat="1" ht="12.75"/>
    <row r="48" spans="1:9" s="1" customFormat="1" ht="12.75">
      <c r="A48" s="105"/>
      <c r="B48" s="105"/>
      <c r="C48" s="105"/>
      <c r="D48" s="105"/>
      <c r="E48" s="105"/>
      <c r="F48" s="105"/>
      <c r="G48" s="105"/>
      <c r="H48" s="105"/>
      <c r="I48" s="105"/>
    </row>
    <row r="49" spans="1:9" s="1" customFormat="1" ht="12.75"/>
    <row r="50" spans="1:9" s="1" customFormat="1" ht="12.75"/>
    <row r="51" spans="1:9" s="1" customFormat="1" ht="12.75">
      <c r="A51" s="121" t="s">
        <v>135</v>
      </c>
      <c r="B51" s="122"/>
      <c r="C51" s="122"/>
      <c r="D51" s="122"/>
      <c r="E51" s="122"/>
      <c r="F51" s="122"/>
      <c r="G51" s="122"/>
      <c r="H51" s="122"/>
      <c r="I51" s="122"/>
    </row>
    <row r="52" spans="1:9" s="1" customFormat="1" ht="12.75"/>
    <row r="53" spans="1:9" s="1" customFormat="1" ht="12.75"/>
    <row r="54" spans="1:9" s="1" customFormat="1" ht="12.75"/>
    <row r="55" spans="1:9" s="1" customFormat="1" ht="12.75"/>
    <row r="56" spans="1:9" s="1" customFormat="1" ht="12.75"/>
  </sheetData>
  <mergeCells count="18">
    <mergeCell ref="A1:I1"/>
    <mergeCell ref="A2:I2"/>
    <mergeCell ref="A3:I3"/>
    <mergeCell ref="A4:I4"/>
    <mergeCell ref="A5:I5"/>
    <mergeCell ref="A6:I6"/>
    <mergeCell ref="B8:I8"/>
    <mergeCell ref="B10:D10"/>
    <mergeCell ref="B25:D25"/>
    <mergeCell ref="F25:G25"/>
    <mergeCell ref="A45:I45"/>
    <mergeCell ref="A48:I48"/>
    <mergeCell ref="A51:I51"/>
    <mergeCell ref="G26:G27"/>
    <mergeCell ref="I26:I27"/>
    <mergeCell ref="A39:I39"/>
    <mergeCell ref="A41:I41"/>
    <mergeCell ref="A43:I43"/>
  </mergeCells>
  <pageMargins left="0.7" right="0.7" top="0.75" bottom="0.7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WILLIAMS,MARK (Agilent USA)</cp:lastModifiedBy>
  <cp:lastPrinted>2020-02-11T18:35:23Z</cp:lastPrinted>
  <dcterms:created xsi:type="dcterms:W3CDTF">2013-08-09T21:32:29Z</dcterms:created>
  <dcterms:modified xsi:type="dcterms:W3CDTF">2020-02-18T18:03:07Z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